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truzioni" sheetId="1" state="visible" r:id="rId3"/>
    <sheet name="Anagrafica" sheetId="2" state="visible" r:id="rId4"/>
    <sheet name="Movimenti" sheetId="3" state="visible" r:id="rId5"/>
    <sheet name="Giacenze" sheetId="4" state="visible" r:id="rId6"/>
    <sheet name="Sotto Scorta" sheetId="5" state="visible" r:id="rId7"/>
    <sheet name="Fornitori" sheetId="6" state="visible" r:id="rId8"/>
    <sheet name="Dashboard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<sst xmlns="http://schemas.openxmlformats.org/spreadsheetml/2006/main" count="345" uniqueCount="196">
  <si>
    <t xml:space="preserve">Template Gestione Magazzino</t>
  </si>
  <si>
    <t xml:space="preserve">Come usare questo file</t>
  </si>
  <si>
    <t xml:space="preserve">1.</t>
  </si>
  <si>
    <t xml:space="preserve">Apri il foglio 'Anagrafica' e inserisci tutti i tuoi prodotti, uno per riga.</t>
  </si>
  <si>
    <t xml:space="preserve">Il Codice deve essere univoco (es. PROD-001, VINO-ROSS-075).</t>
  </si>
  <si>
    <t xml:space="preserve">2.</t>
  </si>
  <si>
    <t xml:space="preserve">Inserisci i fornitori nel foglio 'Fornitori' (opzionale ma consigliato).</t>
  </si>
  <si>
    <t xml:space="preserve">3.</t>
  </si>
  <si>
    <t xml:space="preserve">Ogni volta che entra o esce merce, registra il movimento nel foglio 'Movimenti'.</t>
  </si>
  <si>
    <t xml:space="preserve">Usa il menu a tendina per Tipo (Carico/Scarico) e Causale.</t>
  </si>
  <si>
    <t xml:space="preserve">Il Codice articolo deve corrispondere a uno presente in Anagrafica.</t>
  </si>
  <si>
    <t xml:space="preserve">4.</t>
  </si>
  <si>
    <t xml:space="preserve">Il foglio 'Giacenze' si aggiorna in automatico con le formule: non scrivere a mano.</t>
  </si>
  <si>
    <t xml:space="preserve">La colonna 'Stato' diventa rossa quando la giacenza scende sotto la scorta minima.</t>
  </si>
  <si>
    <t xml:space="preserve">5.</t>
  </si>
  <si>
    <t xml:space="preserve">Il foglio 'Sotto Scorta' mostra solo gli articoli da riordinare.</t>
  </si>
  <si>
    <t xml:space="preserve">6.</t>
  </si>
  <si>
    <t xml:space="preserve">Il foglio 'Dashboard' offre una panoramica riassuntiva del magazzino.</t>
  </si>
  <si>
    <t xml:space="preserve">Suggerimento: salva una copia di backup ogni settimana.</t>
  </si>
  <si>
    <t xml:space="preserve">Legenda colori</t>
  </si>
  <si>
    <t xml:space="preserve">Celle blu</t>
  </si>
  <si>
    <t xml:space="preserve">Intestazioni: non modificare</t>
  </si>
  <si>
    <t xml:space="preserve">Celle bianche</t>
  </si>
  <si>
    <t xml:space="preserve">Inserisci qui i tuoi dati</t>
  </si>
  <si>
    <t xml:space="preserve">Celle grigie</t>
  </si>
  <si>
    <t xml:space="preserve">Formule automatiche: non modificare</t>
  </si>
  <si>
    <t xml:space="preserve">Stato rosso</t>
  </si>
  <si>
    <t xml:space="preserve">Articolo sotto scorta minima</t>
  </si>
  <si>
    <t xml:space="preserve">Stato verde</t>
  </si>
  <si>
    <t xml:space="preserve">Articolo con giacenza adeguata</t>
  </si>
  <si>
    <t xml:space="preserve">Codice</t>
  </si>
  <si>
    <t xml:space="preserve">Descrizione</t>
  </si>
  <si>
    <t xml:space="preserve">Categoria</t>
  </si>
  <si>
    <t xml:space="preserve">Unità di misura</t>
  </si>
  <si>
    <t xml:space="preserve">Costo unitario (€)</t>
  </si>
  <si>
    <t xml:space="preserve">Prezzo vendita (€)</t>
  </si>
  <si>
    <t xml:space="preserve">Scorta minima</t>
  </si>
  <si>
    <t xml:space="preserve">Ubicazione</t>
  </si>
  <si>
    <t xml:space="preserve">Fornitore principale</t>
  </si>
  <si>
    <t xml:space="preserve">Note</t>
  </si>
  <si>
    <t xml:space="preserve">VINO-ROSS-075</t>
  </si>
  <si>
    <t xml:space="preserve">Vino rosso 0,75 L - Cantina Marini</t>
  </si>
  <si>
    <t xml:space="preserve">Bevande</t>
  </si>
  <si>
    <t xml:space="preserve">pz</t>
  </si>
  <si>
    <t xml:space="preserve">Scaffale A1</t>
  </si>
  <si>
    <t xml:space="preserve">FOR-001</t>
  </si>
  <si>
    <t xml:space="preserve">VINO-BIAN-075</t>
  </si>
  <si>
    <t xml:space="preserve">Vino bianco 0,75 L - Cantina Marini</t>
  </si>
  <si>
    <t xml:space="preserve">OLIO-EVO-1L</t>
  </si>
  <si>
    <t xml:space="preserve">Olio extravergine 1 L</t>
  </si>
  <si>
    <t xml:space="preserve">Alimentari</t>
  </si>
  <si>
    <t xml:space="preserve">Scaffale B2</t>
  </si>
  <si>
    <t xml:space="preserve">FOR-002</t>
  </si>
  <si>
    <t xml:space="preserve">Lotti con scadenza</t>
  </si>
  <si>
    <t xml:space="preserve">PASTA-500</t>
  </si>
  <si>
    <t xml:space="preserve">Pasta secca 500 g - formato spaghetti</t>
  </si>
  <si>
    <t xml:space="preserve">Scaffale C1</t>
  </si>
  <si>
    <t xml:space="preserve">CAFFE-250</t>
  </si>
  <si>
    <t xml:space="preserve">Caffè macinato 250 g</t>
  </si>
  <si>
    <t xml:space="preserve">Scaffale C2</t>
  </si>
  <si>
    <t xml:space="preserve">FOR-003</t>
  </si>
  <si>
    <t xml:space="preserve">CIOC-100</t>
  </si>
  <si>
    <t xml:space="preserve">Cioccolato fondente 100 g</t>
  </si>
  <si>
    <t xml:space="preserve">Scaffale C3</t>
  </si>
  <si>
    <t xml:space="preserve">SAPONE-500</t>
  </si>
  <si>
    <t xml:space="preserve">Sapone liquido 500 ml</t>
  </si>
  <si>
    <t xml:space="preserve">Detergenti</t>
  </si>
  <si>
    <t xml:space="preserve">Scaffale D1</t>
  </si>
  <si>
    <t xml:space="preserve">FOR-004</t>
  </si>
  <si>
    <t xml:space="preserve">DETERS-1L</t>
  </si>
  <si>
    <t xml:space="preserve">Detersivo lavatrice 1 L</t>
  </si>
  <si>
    <t xml:space="preserve">CARTA-IG-12</t>
  </si>
  <si>
    <t xml:space="preserve">Carta igienica 12 rotoli</t>
  </si>
  <si>
    <t xml:space="preserve">Casa</t>
  </si>
  <si>
    <t xml:space="preserve">conf</t>
  </si>
  <si>
    <t xml:space="preserve">Scaffale E1</t>
  </si>
  <si>
    <t xml:space="preserve">FOR-005</t>
  </si>
  <si>
    <t xml:space="preserve">TOVAGLIO-200</t>
  </si>
  <si>
    <t xml:space="preserve">Tovaglioli 200 pz</t>
  </si>
  <si>
    <t xml:space="preserve">Scaffale E2</t>
  </si>
  <si>
    <t xml:space="preserve">Data</t>
  </si>
  <si>
    <t xml:space="preserve">Codice articolo</t>
  </si>
  <si>
    <t xml:space="preserve">Tipo</t>
  </si>
  <si>
    <t xml:space="preserve">Quantità</t>
  </si>
  <si>
    <t xml:space="preserve">Causale</t>
  </si>
  <si>
    <t xml:space="preserve">N. documento</t>
  </si>
  <si>
    <t xml:space="preserve">Fornitore/Cliente</t>
  </si>
  <si>
    <t xml:space="preserve">2025-09-10</t>
  </si>
  <si>
    <t xml:space="preserve">Carico</t>
  </si>
  <si>
    <t xml:space="preserve">Acquisto</t>
  </si>
  <si>
    <t xml:space="preserve">DDT 2025/0145</t>
  </si>
  <si>
    <t xml:space="preserve">2025-09-12</t>
  </si>
  <si>
    <t xml:space="preserve">DDT 2025/0146</t>
  </si>
  <si>
    <t xml:space="preserve">2025-09-15</t>
  </si>
  <si>
    <t xml:space="preserve">DDT 2025/0148</t>
  </si>
  <si>
    <t xml:space="preserve">2025-09-18</t>
  </si>
  <si>
    <t xml:space="preserve">Scarico</t>
  </si>
  <si>
    <t xml:space="preserve">Vendita</t>
  </si>
  <si>
    <t xml:space="preserve">FT 2025/0210</t>
  </si>
  <si>
    <t xml:space="preserve">Cliente vario</t>
  </si>
  <si>
    <t xml:space="preserve">2025-09-20</t>
  </si>
  <si>
    <t xml:space="preserve">FT 2025/0215</t>
  </si>
  <si>
    <t xml:space="preserve">Ristorante Da Mario</t>
  </si>
  <si>
    <t xml:space="preserve">2025-09-22</t>
  </si>
  <si>
    <t xml:space="preserve">FT 2025/0220</t>
  </si>
  <si>
    <t xml:space="preserve">Bar Centrale</t>
  </si>
  <si>
    <t xml:space="preserve">2025-09-25</t>
  </si>
  <si>
    <t xml:space="preserve">FT 2025/0225</t>
  </si>
  <si>
    <t xml:space="preserve">2025-09-26</t>
  </si>
  <si>
    <t xml:space="preserve">FT 2025/0228</t>
  </si>
  <si>
    <t xml:space="preserve">2025-09-28</t>
  </si>
  <si>
    <t xml:space="preserve">DDT 2025/0150</t>
  </si>
  <si>
    <t xml:space="preserve">2025-09-30</t>
  </si>
  <si>
    <t xml:space="preserve">DDT 2025/0152</t>
  </si>
  <si>
    <t xml:space="preserve">2025-10-02</t>
  </si>
  <si>
    <t xml:space="preserve">FT 2025/0235</t>
  </si>
  <si>
    <t xml:space="preserve">2025-10-03</t>
  </si>
  <si>
    <t xml:space="preserve">FT 2025/0238</t>
  </si>
  <si>
    <t xml:space="preserve">2025-10-05</t>
  </si>
  <si>
    <t xml:space="preserve">FT 2025/0240</t>
  </si>
  <si>
    <t xml:space="preserve">2025-10-08</t>
  </si>
  <si>
    <t xml:space="preserve">FT 2025/0245</t>
  </si>
  <si>
    <t xml:space="preserve">Pasticceria Anna</t>
  </si>
  <si>
    <t xml:space="preserve">2025-10-10</t>
  </si>
  <si>
    <t xml:space="preserve">FT 2025/0248</t>
  </si>
  <si>
    <t xml:space="preserve">2025-10-12</t>
  </si>
  <si>
    <t xml:space="preserve">FT 2025/0250</t>
  </si>
  <si>
    <t xml:space="preserve">2025-10-15</t>
  </si>
  <si>
    <t xml:space="preserve">FT 2025/0255</t>
  </si>
  <si>
    <t xml:space="preserve">2025-10-18</t>
  </si>
  <si>
    <t xml:space="preserve">FT 2025/0260</t>
  </si>
  <si>
    <t xml:space="preserve">Carichi tot.</t>
  </si>
  <si>
    <t xml:space="preserve">Scarichi tot.</t>
  </si>
  <si>
    <t xml:space="preserve">Giacenza attuale</t>
  </si>
  <si>
    <t xml:space="preserve">Stato</t>
  </si>
  <si>
    <t xml:space="preserve">Valore magazzino (€)</t>
  </si>
  <si>
    <t xml:space="preserve">TOTALI</t>
  </si>
  <si>
    <t xml:space="preserve">Giacenza</t>
  </si>
  <si>
    <t xml:space="preserve">Da riordinare</t>
  </si>
  <si>
    <t xml:space="preserve">Articoli con giacenza ≤ scorta minima</t>
  </si>
  <si>
    <t xml:space="preserve">Ragione sociale</t>
  </si>
  <si>
    <t xml:space="preserve">P.IVA</t>
  </si>
  <si>
    <t xml:space="preserve">Indirizzo</t>
  </si>
  <si>
    <t xml:space="preserve">Città</t>
  </si>
  <si>
    <t xml:space="preserve">Email</t>
  </si>
  <si>
    <t xml:space="preserve">Telefono</t>
  </si>
  <si>
    <t xml:space="preserve">Referente</t>
  </si>
  <si>
    <t xml:space="preserve">Cantina Marini S.r.l.</t>
  </si>
  <si>
    <t xml:space="preserve">01234567890</t>
  </si>
  <si>
    <t xml:space="preserve">Via dei Vigneti 12</t>
  </si>
  <si>
    <t xml:space="preserve">Marsala (TP)</t>
  </si>
  <si>
    <t xml:space="preserve">info@cantinamarini.it</t>
  </si>
  <si>
    <t xml:space="preserve">+39 0923 123456</t>
  </si>
  <si>
    <t xml:space="preserve">Antonio Marini</t>
  </si>
  <si>
    <t xml:space="preserve">Distribuzione Sud S.p.A.</t>
  </si>
  <si>
    <t xml:space="preserve">02345678901</t>
  </si>
  <si>
    <t xml:space="preserve">Via dell'Industria 45</t>
  </si>
  <si>
    <t xml:space="preserve">Catania (CT)</t>
  </si>
  <si>
    <t xml:space="preserve">ordini@distrsud.it</t>
  </si>
  <si>
    <t xml:space="preserve">+39 095 234567</t>
  </si>
  <si>
    <t xml:space="preserve">Maria Lo Bianco</t>
  </si>
  <si>
    <t xml:space="preserve">Caffè &amp; Cacao S.r.l.</t>
  </si>
  <si>
    <t xml:space="preserve">03456789012</t>
  </si>
  <si>
    <t xml:space="preserve">Corso Italia 88</t>
  </si>
  <si>
    <t xml:space="preserve">Palermo (PA)</t>
  </si>
  <si>
    <t xml:space="preserve">vendite@caffecacao.it</t>
  </si>
  <si>
    <t xml:space="preserve">+39 091 345678</t>
  </si>
  <si>
    <t xml:space="preserve">Luca Verdi</t>
  </si>
  <si>
    <t xml:space="preserve">PuliMax Distribuzione</t>
  </si>
  <si>
    <t xml:space="preserve">04567890123</t>
  </si>
  <si>
    <t xml:space="preserve">Via Garibaldi 7</t>
  </si>
  <si>
    <t xml:space="preserve">Messina (ME)</t>
  </si>
  <si>
    <t xml:space="preserve">info@pulimax.it</t>
  </si>
  <si>
    <t xml:space="preserve">+39 090 456789</t>
  </si>
  <si>
    <t xml:space="preserve">Giorgio Romano</t>
  </si>
  <si>
    <t xml:space="preserve">CartaCasa S.r.l.</t>
  </si>
  <si>
    <t xml:space="preserve">05678901234</t>
  </si>
  <si>
    <t xml:space="preserve">Via delle Industrie 22</t>
  </si>
  <si>
    <t xml:space="preserve">ordini@cartacasa.it</t>
  </si>
  <si>
    <t xml:space="preserve">+39 095 567890</t>
  </si>
  <si>
    <t xml:space="preserve">Anna Bianchi</t>
  </si>
  <si>
    <t xml:space="preserve">Dashboard Magazzino</t>
  </si>
  <si>
    <t xml:space="preserve">Articoli totali in anagrafica</t>
  </si>
  <si>
    <t xml:space="preserve">Pezzi totali in giacenza</t>
  </si>
  <si>
    <t xml:space="preserve">Valore totale magazzino</t>
  </si>
  <si>
    <t xml:space="preserve">Articoli sotto scorta</t>
  </si>
  <si>
    <t xml:space="preserve">Articoli OK</t>
  </si>
  <si>
    <t xml:space="preserve">Movimenti totali registrati</t>
  </si>
  <si>
    <t xml:space="preserve">Carichi totali (pezzi)</t>
  </si>
  <si>
    <t xml:space="preserve">Scarichi totali (pezzi)</t>
  </si>
  <si>
    <t xml:space="preserve">Numero fornitori</t>
  </si>
  <si>
    <t xml:space="preserve">Top 5 articoli per scarichi (pezzi venduti)</t>
  </si>
  <si>
    <t xml:space="preserve">Posizione</t>
  </si>
  <si>
    <t xml:space="preserve">Pezzi venduti</t>
  </si>
  <si>
    <t xml:space="preserve">Valore venduto (€)</t>
  </si>
  <si>
    <t xml:space="preserve">I dati si aggiornano automaticamente dai fogli Anagrafica, Movimenti e Giacenze.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</si>
</sst>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€ &quot;#,##0.00"/>
    <numFmt numFmtId="166" formatCode="#,##0"/>
    <numFmt numFmtId="167" formatCode="yyyy\-mm\-dd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8"/>
      <name val="Arial"/>
      <family val="0"/>
      <charset val="1"/>
    </font>
    <font>
      <b val="true"/>
      <sz val="12"/>
      <color rgb="FF1F4E78"/>
      <name val="Arial"/>
      <family val="0"/>
      <charset val="1"/>
    </font>
    <font>
      <b val="true"/>
      <sz val="11"/>
      <color rgb="FF1F4E78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2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5F5F5"/>
        <bgColor rgb="FFFFFFFF"/>
      </patternFill>
    </fill>
    <fill>
      <patternFill patternType="solid">
        <fgColor rgb="FFD9E1F2"/>
        <bgColor rgb="FFC6EFCE"/>
      </patternFill>
    </fill>
    <fill>
      <patternFill patternType="solid">
        <fgColor rgb="FFFFF2CC"/>
        <bgColor rgb="FFF5F5F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9C0006"/>
        <sz val="10"/>
      </font>
      <fill>
        <patternFill>
          <bgColor rgb="FFF8CBAD"/>
        </patternFill>
      </fill>
    </dxf>
    <dxf>
      <font>
        <name val="Arial"/>
        <charset val="1"/>
        <family val="0"/>
        <b val="1"/>
        <color rgb="FF375623"/>
        <sz val="1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4B4B4"/>
      <rgbColor rgb="FF808080"/>
      <rgbColor rgb="FF9999FF"/>
      <rgbColor rgb="FF993366"/>
      <rgbColor rgb="FFFFF2CC"/>
      <rgbColor rgb="FFF5F5F5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4"/>
    <col collapsed="false" customWidth="true" hidden="false" outlineLevel="0" max="8" min="3" style="0" width="16"/>
  </cols>
  <sheetData>
    <row r="2" customFormat="false" ht="19.7" hidden="false" customHeight="false" outlineLevel="0" collapsed="false">
      <c r="B2" s="1" t="s">
        <v>0</v>
      </c>
      <c r="C2" s="1"/>
      <c r="D2" s="1"/>
      <c r="E2" s="1"/>
      <c r="F2" s="1"/>
      <c r="G2" s="1"/>
    </row>
    <row r="4" customFormat="false" ht="15" hidden="false" customHeight="false" outlineLevel="0" collapsed="false">
      <c r="B4" s="2" t="s">
        <v>1</v>
      </c>
      <c r="C4" s="2"/>
      <c r="D4" s="2"/>
      <c r="E4" s="2"/>
      <c r="F4" s="2"/>
      <c r="G4" s="2"/>
    </row>
    <row r="6" customFormat="false" ht="15" hidden="false" customHeight="false" outlineLevel="0" collapsed="false">
      <c r="B6" s="3" t="s">
        <v>2</v>
      </c>
      <c r="C6" s="4" t="s">
        <v>3</v>
      </c>
      <c r="D6" s="4"/>
      <c r="E6" s="4"/>
      <c r="F6" s="4"/>
      <c r="G6" s="4"/>
      <c r="H6" s="4"/>
    </row>
    <row r="7" customFormat="false" ht="15" hidden="false" customHeight="false" outlineLevel="0" collapsed="false">
      <c r="B7" s="3"/>
      <c r="C7" s="4" t="s">
        <v>4</v>
      </c>
      <c r="D7" s="4"/>
      <c r="E7" s="4"/>
      <c r="F7" s="4"/>
      <c r="G7" s="4"/>
      <c r="H7" s="4"/>
    </row>
    <row r="8" customFormat="false" ht="15" hidden="false" customHeight="false" outlineLevel="0" collapsed="false">
      <c r="B8" s="3"/>
      <c r="C8" s="4"/>
      <c r="D8" s="4"/>
      <c r="E8" s="4"/>
      <c r="F8" s="4"/>
      <c r="G8" s="4"/>
      <c r="H8" s="4"/>
    </row>
    <row r="9" customFormat="false" ht="15" hidden="false" customHeight="false" outlineLevel="0" collapsed="false">
      <c r="B9" s="3" t="s">
        <v>5</v>
      </c>
      <c r="C9" s="4" t="s">
        <v>6</v>
      </c>
      <c r="D9" s="4"/>
      <c r="E9" s="4"/>
      <c r="F9" s="4"/>
      <c r="G9" s="4"/>
      <c r="H9" s="4"/>
    </row>
    <row r="10" customFormat="false" ht="15" hidden="false" customHeight="false" outlineLevel="0" collapsed="false">
      <c r="B10" s="3"/>
      <c r="C10" s="4"/>
      <c r="D10" s="4"/>
      <c r="E10" s="4"/>
      <c r="F10" s="4"/>
      <c r="G10" s="4"/>
      <c r="H10" s="4"/>
    </row>
    <row r="11" customFormat="false" ht="15" hidden="false" customHeight="false" outlineLevel="0" collapsed="false">
      <c r="B11" s="3" t="s">
        <v>7</v>
      </c>
      <c r="C11" s="4" t="s">
        <v>8</v>
      </c>
      <c r="D11" s="4"/>
      <c r="E11" s="4"/>
      <c r="F11" s="4"/>
      <c r="G11" s="4"/>
      <c r="H11" s="4"/>
    </row>
    <row r="12" customFormat="false" ht="15" hidden="false" customHeight="false" outlineLevel="0" collapsed="false">
      <c r="B12" s="3"/>
      <c r="C12" s="4" t="s">
        <v>9</v>
      </c>
      <c r="D12" s="4"/>
      <c r="E12" s="4"/>
      <c r="F12" s="4"/>
      <c r="G12" s="4"/>
      <c r="H12" s="4"/>
    </row>
    <row r="13" customFormat="false" ht="15" hidden="false" customHeight="false" outlineLevel="0" collapsed="false">
      <c r="B13" s="3"/>
      <c r="C13" s="4" t="s">
        <v>10</v>
      </c>
      <c r="D13" s="4"/>
      <c r="E13" s="4"/>
      <c r="F13" s="4"/>
      <c r="G13" s="4"/>
      <c r="H13" s="4"/>
    </row>
    <row r="14" customFormat="false" ht="15" hidden="false" customHeight="false" outlineLevel="0" collapsed="false">
      <c r="B14" s="3"/>
      <c r="C14" s="4"/>
      <c r="D14" s="4"/>
      <c r="E14" s="4"/>
      <c r="F14" s="4"/>
      <c r="G14" s="4"/>
      <c r="H14" s="4"/>
    </row>
    <row r="15" customFormat="false" ht="15" hidden="false" customHeight="false" outlineLevel="0" collapsed="false">
      <c r="B15" s="3" t="s">
        <v>11</v>
      </c>
      <c r="C15" s="4" t="s">
        <v>12</v>
      </c>
      <c r="D15" s="4"/>
      <c r="E15" s="4"/>
      <c r="F15" s="4"/>
      <c r="G15" s="4"/>
      <c r="H15" s="4"/>
    </row>
    <row r="16" customFormat="false" ht="15" hidden="false" customHeight="false" outlineLevel="0" collapsed="false">
      <c r="B16" s="3"/>
      <c r="C16" s="4" t="s">
        <v>13</v>
      </c>
      <c r="D16" s="4"/>
      <c r="E16" s="4"/>
      <c r="F16" s="4"/>
      <c r="G16" s="4"/>
      <c r="H16" s="4"/>
    </row>
    <row r="17" customFormat="false" ht="15" hidden="false" customHeight="false" outlineLevel="0" collapsed="false">
      <c r="B17" s="3"/>
      <c r="C17" s="4"/>
      <c r="D17" s="4"/>
      <c r="E17" s="4"/>
      <c r="F17" s="4"/>
      <c r="G17" s="4"/>
      <c r="H17" s="4"/>
    </row>
    <row r="18" customFormat="false" ht="15" hidden="false" customHeight="false" outlineLevel="0" collapsed="false">
      <c r="B18" s="3" t="s">
        <v>14</v>
      </c>
      <c r="C18" s="4" t="s">
        <v>15</v>
      </c>
      <c r="D18" s="4"/>
      <c r="E18" s="4"/>
      <c r="F18" s="4"/>
      <c r="G18" s="4"/>
      <c r="H18" s="4"/>
    </row>
    <row r="19" customFormat="false" ht="15" hidden="false" customHeight="false" outlineLevel="0" collapsed="false">
      <c r="B19" s="3"/>
      <c r="C19" s="4"/>
      <c r="D19" s="4"/>
      <c r="E19" s="4"/>
      <c r="F19" s="4"/>
      <c r="G19" s="4"/>
      <c r="H19" s="4"/>
    </row>
    <row r="20" customFormat="false" ht="15" hidden="false" customHeight="false" outlineLevel="0" collapsed="false">
      <c r="B20" s="3" t="s">
        <v>16</v>
      </c>
      <c r="C20" s="4" t="s">
        <v>17</v>
      </c>
      <c r="D20" s="4"/>
      <c r="E20" s="4"/>
      <c r="F20" s="4"/>
      <c r="G20" s="4"/>
      <c r="H20" s="4"/>
    </row>
    <row r="21" customFormat="false" ht="15" hidden="false" customHeight="false" outlineLevel="0" collapsed="false">
      <c r="B21" s="3"/>
      <c r="C21" s="4"/>
      <c r="D21" s="4"/>
      <c r="E21" s="4"/>
      <c r="F21" s="4"/>
      <c r="G21" s="4"/>
      <c r="H21" s="4"/>
    </row>
    <row r="22" customFormat="false" ht="15" hidden="false" customHeight="false" outlineLevel="0" collapsed="false">
      <c r="B22" s="3"/>
      <c r="C22" s="4" t="s">
        <v>18</v>
      </c>
      <c r="D22" s="4"/>
      <c r="E22" s="4"/>
      <c r="F22" s="4"/>
      <c r="G22" s="4"/>
      <c r="H22" s="4"/>
    </row>
    <row r="25" customFormat="false" ht="15" hidden="false" customHeight="false" outlineLevel="0" collapsed="false">
      <c r="B25" s="5" t="s">
        <v>19</v>
      </c>
    </row>
    <row r="27" customFormat="false" ht="15" hidden="false" customHeight="false" outlineLevel="0" collapsed="false">
      <c r="B27" s="6" t="s">
        <v>20</v>
      </c>
      <c r="C27" s="4" t="s">
        <v>21</v>
      </c>
      <c r="D27" s="4"/>
      <c r="E27" s="4"/>
      <c r="F27" s="4"/>
      <c r="G27" s="4"/>
      <c r="H27" s="4"/>
    </row>
    <row r="28" customFormat="false" ht="15" hidden="false" customHeight="false" outlineLevel="0" collapsed="false">
      <c r="B28" s="6" t="s">
        <v>22</v>
      </c>
      <c r="C28" s="4" t="s">
        <v>23</v>
      </c>
      <c r="D28" s="4"/>
      <c r="E28" s="4"/>
      <c r="F28" s="4"/>
      <c r="G28" s="4"/>
      <c r="H28" s="4"/>
    </row>
    <row r="29" customFormat="false" ht="15" hidden="false" customHeight="false" outlineLevel="0" collapsed="false">
      <c r="B29" s="6" t="s">
        <v>24</v>
      </c>
      <c r="C29" s="4" t="s">
        <v>25</v>
      </c>
      <c r="D29" s="4"/>
      <c r="E29" s="4"/>
      <c r="F29" s="4"/>
      <c r="G29" s="4"/>
      <c r="H29" s="4"/>
    </row>
    <row r="30" customFormat="false" ht="15" hidden="false" customHeight="false" outlineLevel="0" collapsed="false">
      <c r="B30" s="6" t="s">
        <v>26</v>
      </c>
      <c r="C30" s="4" t="s">
        <v>27</v>
      </c>
      <c r="D30" s="4"/>
      <c r="E30" s="4"/>
      <c r="F30" s="4"/>
      <c r="G30" s="4"/>
      <c r="H30" s="4"/>
    </row>
    <row r="31" customFormat="false" ht="15" hidden="false" customHeight="false" outlineLevel="0" collapsed="false">
      <c r="B31" s="6" t="s">
        <v>28</v>
      </c>
      <c r="C31" s="4" t="s">
        <v>29</v>
      </c>
      <c r="D31" s="4"/>
      <c r="E31" s="4"/>
      <c r="F31" s="4"/>
      <c r="G31" s="4"/>
      <c r="H31" s="4"/>
    </row>
  </sheetData>
  <mergeCells count="24">
    <mergeCell ref="B2:G2"/>
    <mergeCell ref="B4:G4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7:H27"/>
    <mergeCell ref="C28:H28"/>
    <mergeCell ref="C29:H29"/>
    <mergeCell ref="C30:H30"/>
    <mergeCell ref="C31:H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8"/>
    <col collapsed="false" customWidth="true" hidden="false" outlineLevel="0" max="3" min="3" style="0" width="16"/>
    <col collapsed="false" customWidth="true" hidden="false" outlineLevel="0" max="4" min="4" style="0" width="14"/>
    <col collapsed="false" customWidth="true" hidden="false" outlineLevel="0" max="6" min="5" style="0" width="16"/>
    <col collapsed="false" customWidth="true" hidden="false" outlineLevel="0" max="7" min="7" style="0" width="14"/>
    <col collapsed="false" customWidth="true" hidden="false" outlineLevel="0" max="8" min="8" style="0" width="16"/>
    <col collapsed="false" customWidth="true" hidden="false" outlineLevel="0" max="9" min="9" style="0" width="18"/>
    <col collapsed="false" customWidth="true" hidden="false" outlineLevel="0" max="10" min="10" style="0" width="24"/>
  </cols>
  <sheetData>
    <row r="1" customFormat="false" ht="27.75" hidden="false" customHeight="true" outlineLevel="0" collapsed="false">
      <c r="A1" s="7" t="s">
        <v>30</v>
      </c>
      <c r="B1" s="7" t="s">
        <v>31</v>
      </c>
      <c r="C1" s="7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39</v>
      </c>
    </row>
    <row r="2" customFormat="false" ht="15" hidden="false" customHeight="false" outlineLevel="0" collapsed="false">
      <c r="A2" s="8" t="s">
        <v>40</v>
      </c>
      <c r="B2" s="8" t="s">
        <v>41</v>
      </c>
      <c r="C2" s="8" t="s">
        <v>42</v>
      </c>
      <c r="D2" s="8" t="s">
        <v>43</v>
      </c>
      <c r="E2" s="9" t="n">
        <v>4.5</v>
      </c>
      <c r="F2" s="9" t="n">
        <v>8.9</v>
      </c>
      <c r="G2" s="10" t="n">
        <v>24</v>
      </c>
      <c r="H2" s="8" t="s">
        <v>44</v>
      </c>
      <c r="I2" s="8" t="s">
        <v>45</v>
      </c>
      <c r="J2" s="8"/>
    </row>
    <row r="3" customFormat="false" ht="15" hidden="false" customHeight="false" outlineLevel="0" collapsed="false">
      <c r="A3" s="8" t="s">
        <v>46</v>
      </c>
      <c r="B3" s="8" t="s">
        <v>47</v>
      </c>
      <c r="C3" s="8" t="s">
        <v>42</v>
      </c>
      <c r="D3" s="8" t="s">
        <v>43</v>
      </c>
      <c r="E3" s="9" t="n">
        <v>4.2</v>
      </c>
      <c r="F3" s="9" t="n">
        <v>8.5</v>
      </c>
      <c r="G3" s="10" t="n">
        <v>24</v>
      </c>
      <c r="H3" s="8" t="s">
        <v>44</v>
      </c>
      <c r="I3" s="8" t="s">
        <v>45</v>
      </c>
      <c r="J3" s="8"/>
    </row>
    <row r="4" customFormat="false" ht="15" hidden="false" customHeight="false" outlineLevel="0" collapsed="false">
      <c r="A4" s="8" t="s">
        <v>48</v>
      </c>
      <c r="B4" s="8" t="s">
        <v>49</v>
      </c>
      <c r="C4" s="8" t="s">
        <v>50</v>
      </c>
      <c r="D4" s="8" t="s">
        <v>43</v>
      </c>
      <c r="E4" s="9" t="n">
        <v>6.8</v>
      </c>
      <c r="F4" s="9" t="n">
        <v>12.5</v>
      </c>
      <c r="G4" s="10" t="n">
        <v>12</v>
      </c>
      <c r="H4" s="8" t="s">
        <v>51</v>
      </c>
      <c r="I4" s="8" t="s">
        <v>52</v>
      </c>
      <c r="J4" s="8" t="s">
        <v>53</v>
      </c>
    </row>
    <row r="5" customFormat="false" ht="15" hidden="false" customHeight="false" outlineLevel="0" collapsed="false">
      <c r="A5" s="8" t="s">
        <v>54</v>
      </c>
      <c r="B5" s="8" t="s">
        <v>55</v>
      </c>
      <c r="C5" s="8" t="s">
        <v>50</v>
      </c>
      <c r="D5" s="8" t="s">
        <v>43</v>
      </c>
      <c r="E5" s="9" t="n">
        <v>0.85</v>
      </c>
      <c r="F5" s="9" t="n">
        <v>1.8</v>
      </c>
      <c r="G5" s="10" t="n">
        <v>60</v>
      </c>
      <c r="H5" s="8" t="s">
        <v>56</v>
      </c>
      <c r="I5" s="8" t="s">
        <v>52</v>
      </c>
      <c r="J5" s="8"/>
    </row>
    <row r="6" customFormat="false" ht="15" hidden="false" customHeight="false" outlineLevel="0" collapsed="false">
      <c r="A6" s="8" t="s">
        <v>57</v>
      </c>
      <c r="B6" s="8" t="s">
        <v>58</v>
      </c>
      <c r="C6" s="8" t="s">
        <v>50</v>
      </c>
      <c r="D6" s="8" t="s">
        <v>43</v>
      </c>
      <c r="E6" s="9" t="n">
        <v>2.4</v>
      </c>
      <c r="F6" s="9" t="n">
        <v>4.9</v>
      </c>
      <c r="G6" s="10" t="n">
        <v>30</v>
      </c>
      <c r="H6" s="8" t="s">
        <v>59</v>
      </c>
      <c r="I6" s="8" t="s">
        <v>60</v>
      </c>
      <c r="J6" s="8"/>
    </row>
    <row r="7" customFormat="false" ht="15" hidden="false" customHeight="false" outlineLevel="0" collapsed="false">
      <c r="A7" s="8" t="s">
        <v>61</v>
      </c>
      <c r="B7" s="8" t="s">
        <v>62</v>
      </c>
      <c r="C7" s="8" t="s">
        <v>50</v>
      </c>
      <c r="D7" s="8" t="s">
        <v>43</v>
      </c>
      <c r="E7" s="9" t="n">
        <v>1.1</v>
      </c>
      <c r="F7" s="9" t="n">
        <v>2.5</v>
      </c>
      <c r="G7" s="10" t="n">
        <v>40</v>
      </c>
      <c r="H7" s="8" t="s">
        <v>63</v>
      </c>
      <c r="I7" s="8" t="s">
        <v>60</v>
      </c>
      <c r="J7" s="8"/>
    </row>
    <row r="8" customFormat="false" ht="15" hidden="false" customHeight="false" outlineLevel="0" collapsed="false">
      <c r="A8" s="8" t="s">
        <v>64</v>
      </c>
      <c r="B8" s="8" t="s">
        <v>65</v>
      </c>
      <c r="C8" s="8" t="s">
        <v>66</v>
      </c>
      <c r="D8" s="8" t="s">
        <v>43</v>
      </c>
      <c r="E8" s="9" t="n">
        <v>1.3</v>
      </c>
      <c r="F8" s="9" t="n">
        <v>2.9</v>
      </c>
      <c r="G8" s="10" t="n">
        <v>20</v>
      </c>
      <c r="H8" s="8" t="s">
        <v>67</v>
      </c>
      <c r="I8" s="8" t="s">
        <v>68</v>
      </c>
      <c r="J8" s="8"/>
    </row>
    <row r="9" customFormat="false" ht="15" hidden="false" customHeight="false" outlineLevel="0" collapsed="false">
      <c r="A9" s="8" t="s">
        <v>69</v>
      </c>
      <c r="B9" s="8" t="s">
        <v>70</v>
      </c>
      <c r="C9" s="8" t="s">
        <v>66</v>
      </c>
      <c r="D9" s="8" t="s">
        <v>43</v>
      </c>
      <c r="E9" s="9" t="n">
        <v>2.8</v>
      </c>
      <c r="F9" s="9" t="n">
        <v>5.5</v>
      </c>
      <c r="G9" s="10" t="n">
        <v>18</v>
      </c>
      <c r="H9" s="8" t="s">
        <v>67</v>
      </c>
      <c r="I9" s="8" t="s">
        <v>68</v>
      </c>
      <c r="J9" s="8"/>
    </row>
    <row r="10" customFormat="false" ht="15" hidden="false" customHeight="false" outlineLevel="0" collapsed="false">
      <c r="A10" s="8" t="s">
        <v>71</v>
      </c>
      <c r="B10" s="8" t="s">
        <v>72</v>
      </c>
      <c r="C10" s="8" t="s">
        <v>73</v>
      </c>
      <c r="D10" s="8" t="s">
        <v>74</v>
      </c>
      <c r="E10" s="9" t="n">
        <v>3.2</v>
      </c>
      <c r="F10" s="9" t="n">
        <v>5.9</v>
      </c>
      <c r="G10" s="10" t="n">
        <v>15</v>
      </c>
      <c r="H10" s="8" t="s">
        <v>75</v>
      </c>
      <c r="I10" s="8" t="s">
        <v>76</v>
      </c>
      <c r="J10" s="8"/>
    </row>
    <row r="11" customFormat="false" ht="15" hidden="false" customHeight="false" outlineLevel="0" collapsed="false">
      <c r="A11" s="8" t="s">
        <v>77</v>
      </c>
      <c r="B11" s="8" t="s">
        <v>78</v>
      </c>
      <c r="C11" s="8" t="s">
        <v>73</v>
      </c>
      <c r="D11" s="8" t="s">
        <v>74</v>
      </c>
      <c r="E11" s="9" t="n">
        <v>1.5</v>
      </c>
      <c r="F11" s="9" t="n">
        <v>2.8</v>
      </c>
      <c r="G11" s="10" t="n">
        <v>25</v>
      </c>
      <c r="H11" s="8" t="s">
        <v>79</v>
      </c>
      <c r="I11" s="8" t="s">
        <v>76</v>
      </c>
      <c r="J11" s="8"/>
    </row>
    <row r="12" customFormat="false" ht="15" hidden="false" customHeight="false" outlineLevel="0" collapsed="false">
      <c r="A12" s="8"/>
      <c r="B12" s="8"/>
      <c r="C12" s="8"/>
      <c r="D12" s="8"/>
      <c r="E12" s="9"/>
      <c r="F12" s="9"/>
      <c r="G12" s="11"/>
      <c r="H12" s="8"/>
      <c r="I12" s="8"/>
      <c r="J12" s="8"/>
    </row>
    <row r="13" customFormat="false" ht="15" hidden="false" customHeight="false" outlineLevel="0" collapsed="false">
      <c r="A13" s="8"/>
      <c r="B13" s="8"/>
      <c r="C13" s="8"/>
      <c r="D13" s="8"/>
      <c r="E13" s="9"/>
      <c r="F13" s="9"/>
      <c r="G13" s="11"/>
      <c r="H13" s="8"/>
      <c r="I13" s="8"/>
      <c r="J13" s="8"/>
    </row>
    <row r="14" customFormat="false" ht="15" hidden="false" customHeight="false" outlineLevel="0" collapsed="false">
      <c r="A14" s="8"/>
      <c r="B14" s="8"/>
      <c r="C14" s="8"/>
      <c r="D14" s="8"/>
      <c r="E14" s="9"/>
      <c r="F14" s="9"/>
      <c r="G14" s="11"/>
      <c r="H14" s="8"/>
      <c r="I14" s="8"/>
      <c r="J14" s="8"/>
    </row>
    <row r="15" customFormat="false" ht="15" hidden="false" customHeight="false" outlineLevel="0" collapsed="false">
      <c r="A15" s="8"/>
      <c r="B15" s="8"/>
      <c r="C15" s="8"/>
      <c r="D15" s="8"/>
      <c r="E15" s="9"/>
      <c r="F15" s="9"/>
      <c r="G15" s="11"/>
      <c r="H15" s="8"/>
      <c r="I15" s="8"/>
      <c r="J15" s="8"/>
    </row>
    <row r="16" customFormat="false" ht="15" hidden="false" customHeight="false" outlineLevel="0" collapsed="false">
      <c r="A16" s="8"/>
      <c r="B16" s="8"/>
      <c r="C16" s="8"/>
      <c r="D16" s="8"/>
      <c r="E16" s="9"/>
      <c r="F16" s="9"/>
      <c r="G16" s="11"/>
      <c r="H16" s="8"/>
      <c r="I16" s="8"/>
      <c r="J16" s="8"/>
    </row>
    <row r="17" customFormat="false" ht="15" hidden="false" customHeight="false" outlineLevel="0" collapsed="false">
      <c r="A17" s="8"/>
      <c r="B17" s="8"/>
      <c r="C17" s="8"/>
      <c r="D17" s="8"/>
      <c r="E17" s="9"/>
      <c r="F17" s="9"/>
      <c r="G17" s="11"/>
      <c r="H17" s="8"/>
      <c r="I17" s="8"/>
      <c r="J17" s="8"/>
    </row>
    <row r="18" customFormat="false" ht="15" hidden="false" customHeight="false" outlineLevel="0" collapsed="false">
      <c r="A18" s="8"/>
      <c r="B18" s="8"/>
      <c r="C18" s="8"/>
      <c r="D18" s="8"/>
      <c r="E18" s="9"/>
      <c r="F18" s="9"/>
      <c r="G18" s="11"/>
      <c r="H18" s="8"/>
      <c r="I18" s="8"/>
      <c r="J18" s="8"/>
    </row>
    <row r="19" customFormat="false" ht="15" hidden="false" customHeight="false" outlineLevel="0" collapsed="false">
      <c r="A19" s="8"/>
      <c r="B19" s="8"/>
      <c r="C19" s="8"/>
      <c r="D19" s="8"/>
      <c r="E19" s="9"/>
      <c r="F19" s="9"/>
      <c r="G19" s="11"/>
      <c r="H19" s="8"/>
      <c r="I19" s="8"/>
      <c r="J19" s="8"/>
    </row>
    <row r="20" customFormat="false" ht="15" hidden="false" customHeight="false" outlineLevel="0" collapsed="false">
      <c r="A20" s="8"/>
      <c r="B20" s="8"/>
      <c r="C20" s="8"/>
      <c r="D20" s="8"/>
      <c r="E20" s="9"/>
      <c r="F20" s="9"/>
      <c r="G20" s="11"/>
      <c r="H20" s="8"/>
      <c r="I20" s="8"/>
      <c r="J20" s="8"/>
    </row>
    <row r="21" customFormat="false" ht="15" hidden="false" customHeight="false" outlineLevel="0" collapsed="false">
      <c r="A21" s="8"/>
      <c r="B21" s="8"/>
      <c r="C21" s="8"/>
      <c r="D21" s="8"/>
      <c r="E21" s="9"/>
      <c r="F21" s="9"/>
      <c r="G21" s="11"/>
      <c r="H21" s="8"/>
      <c r="I21" s="8"/>
      <c r="J21" s="8"/>
    </row>
    <row r="22" customFormat="false" ht="15" hidden="false" customHeight="false" outlineLevel="0" collapsed="false">
      <c r="A22" s="8"/>
      <c r="B22" s="8"/>
      <c r="C22" s="8"/>
      <c r="D22" s="8"/>
      <c r="E22" s="9"/>
      <c r="F22" s="9"/>
      <c r="G22" s="11"/>
      <c r="H22" s="8"/>
      <c r="I22" s="8"/>
      <c r="J22" s="8"/>
    </row>
    <row r="23" customFormat="false" ht="15" hidden="false" customHeight="false" outlineLevel="0" collapsed="false">
      <c r="A23" s="8"/>
      <c r="B23" s="8"/>
      <c r="C23" s="8"/>
      <c r="D23" s="8"/>
      <c r="E23" s="9"/>
      <c r="F23" s="9"/>
      <c r="G23" s="11"/>
      <c r="H23" s="8"/>
      <c r="I23" s="8"/>
      <c r="J23" s="8"/>
    </row>
    <row r="24" customFormat="false" ht="15" hidden="false" customHeight="false" outlineLevel="0" collapsed="false">
      <c r="A24" s="8"/>
      <c r="B24" s="8"/>
      <c r="C24" s="8"/>
      <c r="D24" s="8"/>
      <c r="E24" s="9"/>
      <c r="F24" s="9"/>
      <c r="G24" s="11"/>
      <c r="H24" s="8"/>
      <c r="I24" s="8"/>
      <c r="J24" s="8"/>
    </row>
    <row r="25" customFormat="false" ht="15" hidden="false" customHeight="false" outlineLevel="0" collapsed="false">
      <c r="A25" s="8"/>
      <c r="B25" s="8"/>
      <c r="C25" s="8"/>
      <c r="D25" s="8"/>
      <c r="E25" s="9"/>
      <c r="F25" s="9"/>
      <c r="G25" s="11"/>
      <c r="H25" s="8"/>
      <c r="I25" s="8"/>
      <c r="J25" s="8"/>
    </row>
    <row r="26" customFormat="false" ht="15" hidden="false" customHeight="false" outlineLevel="0" collapsed="false">
      <c r="A26" s="8"/>
      <c r="B26" s="8"/>
      <c r="C26" s="8"/>
      <c r="D26" s="8"/>
      <c r="E26" s="9"/>
      <c r="F26" s="9"/>
      <c r="G26" s="11"/>
      <c r="H26" s="8"/>
      <c r="I26" s="8"/>
      <c r="J26" s="8"/>
    </row>
    <row r="27" customFormat="false" ht="15" hidden="false" customHeight="false" outlineLevel="0" collapsed="false">
      <c r="A27" s="8"/>
      <c r="B27" s="8"/>
      <c r="C27" s="8"/>
      <c r="D27" s="8"/>
      <c r="E27" s="9"/>
      <c r="F27" s="9"/>
      <c r="G27" s="11"/>
      <c r="H27" s="8"/>
      <c r="I27" s="8"/>
      <c r="J27" s="8"/>
    </row>
    <row r="28" customFormat="false" ht="15" hidden="false" customHeight="false" outlineLevel="0" collapsed="false">
      <c r="A28" s="8"/>
      <c r="B28" s="8"/>
      <c r="C28" s="8"/>
      <c r="D28" s="8"/>
      <c r="E28" s="9"/>
      <c r="F28" s="9"/>
      <c r="G28" s="11"/>
      <c r="H28" s="8"/>
      <c r="I28" s="8"/>
      <c r="J28" s="8"/>
    </row>
    <row r="29" customFormat="false" ht="15" hidden="false" customHeight="false" outlineLevel="0" collapsed="false">
      <c r="A29" s="8"/>
      <c r="B29" s="8"/>
      <c r="C29" s="8"/>
      <c r="D29" s="8"/>
      <c r="E29" s="9"/>
      <c r="F29" s="9"/>
      <c r="G29" s="11"/>
      <c r="H29" s="8"/>
      <c r="I29" s="8"/>
      <c r="J29" s="8"/>
    </row>
    <row r="30" customFormat="false" ht="15" hidden="false" customHeight="false" outlineLevel="0" collapsed="false">
      <c r="A30" s="8"/>
      <c r="B30" s="8"/>
      <c r="C30" s="8"/>
      <c r="D30" s="8"/>
      <c r="E30" s="9"/>
      <c r="F30" s="9"/>
      <c r="G30" s="11"/>
      <c r="H30" s="8"/>
      <c r="I30" s="8"/>
      <c r="J30" s="8"/>
    </row>
    <row r="31" customFormat="false" ht="15" hidden="false" customHeight="false" outlineLevel="0" collapsed="false">
      <c r="A31" s="8"/>
      <c r="B31" s="8"/>
      <c r="C31" s="8"/>
      <c r="D31" s="8"/>
      <c r="E31" s="9"/>
      <c r="F31" s="9"/>
      <c r="G31" s="11"/>
      <c r="H31" s="8"/>
      <c r="I31" s="8"/>
      <c r="J31" s="8"/>
    </row>
    <row r="32" customFormat="false" ht="15" hidden="false" customHeight="false" outlineLevel="0" collapsed="false">
      <c r="A32" s="8"/>
      <c r="B32" s="8"/>
      <c r="C32" s="8"/>
      <c r="D32" s="8"/>
      <c r="E32" s="9"/>
      <c r="F32" s="9"/>
      <c r="G32" s="11"/>
      <c r="H32" s="8"/>
      <c r="I32" s="8"/>
      <c r="J32" s="8"/>
    </row>
    <row r="33" customFormat="false" ht="15" hidden="false" customHeight="false" outlineLevel="0" collapsed="false">
      <c r="A33" s="8"/>
      <c r="B33" s="8"/>
      <c r="C33" s="8"/>
      <c r="D33" s="8"/>
      <c r="E33" s="9"/>
      <c r="F33" s="9"/>
      <c r="G33" s="11"/>
      <c r="H33" s="8"/>
      <c r="I33" s="8"/>
      <c r="J33" s="8"/>
    </row>
    <row r="34" customFormat="false" ht="15" hidden="false" customHeight="false" outlineLevel="0" collapsed="false">
      <c r="A34" s="8"/>
      <c r="B34" s="8"/>
      <c r="C34" s="8"/>
      <c r="D34" s="8"/>
      <c r="E34" s="9"/>
      <c r="F34" s="9"/>
      <c r="G34" s="11"/>
      <c r="H34" s="8"/>
      <c r="I34" s="8"/>
      <c r="J34" s="8"/>
    </row>
    <row r="35" customFormat="false" ht="15" hidden="false" customHeight="false" outlineLevel="0" collapsed="false">
      <c r="A35" s="8"/>
      <c r="B35" s="8"/>
      <c r="C35" s="8"/>
      <c r="D35" s="8"/>
      <c r="E35" s="9"/>
      <c r="F35" s="9"/>
      <c r="G35" s="11"/>
      <c r="H35" s="8"/>
      <c r="I35" s="8"/>
      <c r="J35" s="8"/>
    </row>
    <row r="36" customFormat="false" ht="15" hidden="false" customHeight="false" outlineLevel="0" collapsed="false">
      <c r="A36" s="8"/>
      <c r="B36" s="8"/>
      <c r="C36" s="8"/>
      <c r="D36" s="8"/>
      <c r="E36" s="9"/>
      <c r="F36" s="9"/>
      <c r="G36" s="11"/>
      <c r="H36" s="8"/>
      <c r="I36" s="8"/>
      <c r="J36" s="8"/>
    </row>
    <row r="37" customFormat="false" ht="15" hidden="false" customHeight="false" outlineLevel="0" collapsed="false">
      <c r="A37" s="8"/>
      <c r="B37" s="8"/>
      <c r="C37" s="8"/>
      <c r="D37" s="8"/>
      <c r="E37" s="9"/>
      <c r="F37" s="9"/>
      <c r="G37" s="11"/>
      <c r="H37" s="8"/>
      <c r="I37" s="8"/>
      <c r="J37" s="8"/>
    </row>
    <row r="38" customFormat="false" ht="15" hidden="false" customHeight="false" outlineLevel="0" collapsed="false">
      <c r="A38" s="8"/>
      <c r="B38" s="8"/>
      <c r="C38" s="8"/>
      <c r="D38" s="8"/>
      <c r="E38" s="9"/>
      <c r="F38" s="9"/>
      <c r="G38" s="11"/>
      <c r="H38" s="8"/>
      <c r="I38" s="8"/>
      <c r="J38" s="8"/>
    </row>
    <row r="39" customFormat="false" ht="15" hidden="false" customHeight="false" outlineLevel="0" collapsed="false">
      <c r="A39" s="8"/>
      <c r="B39" s="8"/>
      <c r="C39" s="8"/>
      <c r="D39" s="8"/>
      <c r="E39" s="9"/>
      <c r="F39" s="9"/>
      <c r="G39" s="11"/>
      <c r="H39" s="8"/>
      <c r="I39" s="8"/>
      <c r="J39" s="8"/>
    </row>
    <row r="40" customFormat="false" ht="15" hidden="false" customHeight="false" outlineLevel="0" collapsed="false">
      <c r="A40" s="8"/>
      <c r="B40" s="8"/>
      <c r="C40" s="8"/>
      <c r="D40" s="8"/>
      <c r="E40" s="9"/>
      <c r="F40" s="9"/>
      <c r="G40" s="11"/>
      <c r="H40" s="8"/>
      <c r="I40" s="8"/>
      <c r="J40" s="8"/>
    </row>
    <row r="41" customFormat="false" ht="15" hidden="false" customHeight="false" outlineLevel="0" collapsed="false">
      <c r="A41" s="8"/>
      <c r="B41" s="8"/>
      <c r="C41" s="8"/>
      <c r="D41" s="8"/>
      <c r="E41" s="9"/>
      <c r="F41" s="9"/>
      <c r="G41" s="11"/>
      <c r="H41" s="8"/>
      <c r="I41" s="8"/>
      <c r="J41" s="8"/>
    </row>
    <row r="42" customFormat="false" ht="15" hidden="false" customHeight="false" outlineLevel="0" collapsed="false">
      <c r="A42" s="8"/>
      <c r="B42" s="8"/>
      <c r="C42" s="8"/>
      <c r="D42" s="8"/>
      <c r="E42" s="9"/>
      <c r="F42" s="9"/>
      <c r="G42" s="11"/>
      <c r="H42" s="8"/>
      <c r="I42" s="8"/>
      <c r="J42" s="8"/>
    </row>
    <row r="43" customFormat="false" ht="15" hidden="false" customHeight="false" outlineLevel="0" collapsed="false">
      <c r="A43" s="8"/>
      <c r="B43" s="8"/>
      <c r="C43" s="8"/>
      <c r="D43" s="8"/>
      <c r="E43" s="9"/>
      <c r="F43" s="9"/>
      <c r="G43" s="11"/>
      <c r="H43" s="8"/>
      <c r="I43" s="8"/>
      <c r="J43" s="8"/>
    </row>
    <row r="44" customFormat="false" ht="15" hidden="false" customHeight="false" outlineLevel="0" collapsed="false">
      <c r="A44" s="8"/>
      <c r="B44" s="8"/>
      <c r="C44" s="8"/>
      <c r="D44" s="8"/>
      <c r="E44" s="9"/>
      <c r="F44" s="9"/>
      <c r="G44" s="11"/>
      <c r="H44" s="8"/>
      <c r="I44" s="8"/>
      <c r="J44" s="8"/>
    </row>
    <row r="45" customFormat="false" ht="15" hidden="false" customHeight="false" outlineLevel="0" collapsed="false">
      <c r="A45" s="8"/>
      <c r="B45" s="8"/>
      <c r="C45" s="8"/>
      <c r="D45" s="8"/>
      <c r="E45" s="9"/>
      <c r="F45" s="9"/>
      <c r="G45" s="11"/>
      <c r="H45" s="8"/>
      <c r="I45" s="8"/>
      <c r="J45" s="8"/>
    </row>
    <row r="46" customFormat="false" ht="15" hidden="false" customHeight="false" outlineLevel="0" collapsed="false">
      <c r="A46" s="8"/>
      <c r="B46" s="8"/>
      <c r="C46" s="8"/>
      <c r="D46" s="8"/>
      <c r="E46" s="9"/>
      <c r="F46" s="9"/>
      <c r="G46" s="11"/>
      <c r="H46" s="8"/>
      <c r="I46" s="8"/>
      <c r="J46" s="8"/>
    </row>
    <row r="47" customFormat="false" ht="15" hidden="false" customHeight="false" outlineLevel="0" collapsed="false">
      <c r="A47" s="8"/>
      <c r="B47" s="8"/>
      <c r="C47" s="8"/>
      <c r="D47" s="8"/>
      <c r="E47" s="9"/>
      <c r="F47" s="9"/>
      <c r="G47" s="11"/>
      <c r="H47" s="8"/>
      <c r="I47" s="8"/>
      <c r="J47" s="8"/>
    </row>
    <row r="48" customFormat="false" ht="15" hidden="false" customHeight="false" outlineLevel="0" collapsed="false">
      <c r="A48" s="8"/>
      <c r="B48" s="8"/>
      <c r="C48" s="8"/>
      <c r="D48" s="8"/>
      <c r="E48" s="9"/>
      <c r="F48" s="9"/>
      <c r="G48" s="11"/>
      <c r="H48" s="8"/>
      <c r="I48" s="8"/>
      <c r="J48" s="8"/>
    </row>
    <row r="49" customFormat="false" ht="15" hidden="false" customHeight="false" outlineLevel="0" collapsed="false">
      <c r="A49" s="8"/>
      <c r="B49" s="8"/>
      <c r="C49" s="8"/>
      <c r="D49" s="8"/>
      <c r="E49" s="9"/>
      <c r="F49" s="9"/>
      <c r="G49" s="11"/>
      <c r="H49" s="8"/>
      <c r="I49" s="8"/>
      <c r="J49" s="8"/>
    </row>
    <row r="50" customFormat="false" ht="15" hidden="false" customHeight="false" outlineLevel="0" collapsed="false">
      <c r="A50" s="8"/>
      <c r="B50" s="8"/>
      <c r="C50" s="8"/>
      <c r="D50" s="8"/>
      <c r="E50" s="9"/>
      <c r="F50" s="9"/>
      <c r="G50" s="11"/>
      <c r="H50" s="8"/>
      <c r="I50" s="8"/>
      <c r="J50" s="8"/>
    </row>
    <row r="51" customFormat="false" ht="15" hidden="false" customHeight="false" outlineLevel="0" collapsed="false">
      <c r="A51" s="8"/>
      <c r="B51" s="8"/>
      <c r="C51" s="8"/>
      <c r="D51" s="8"/>
      <c r="E51" s="9"/>
      <c r="F51" s="9"/>
      <c r="G51" s="11"/>
      <c r="H51" s="8"/>
      <c r="I51" s="8"/>
      <c r="J51" s="8"/>
    </row>
    <row r="52" customFormat="false" ht="15" hidden="false" customHeight="false" outlineLevel="0" collapsed="false">
      <c r="A52" s="8"/>
      <c r="B52" s="8"/>
      <c r="C52" s="8"/>
      <c r="D52" s="8"/>
      <c r="E52" s="9"/>
      <c r="F52" s="9"/>
      <c r="G52" s="11"/>
      <c r="H52" s="8"/>
      <c r="I52" s="8"/>
      <c r="J52" s="8"/>
    </row>
    <row r="53" customFormat="false" ht="15" hidden="false" customHeight="false" outlineLevel="0" collapsed="false">
      <c r="A53" s="8"/>
      <c r="B53" s="8"/>
      <c r="C53" s="8"/>
      <c r="D53" s="8"/>
      <c r="E53" s="9"/>
      <c r="F53" s="9"/>
      <c r="G53" s="11"/>
      <c r="H53" s="8"/>
      <c r="I53" s="8"/>
      <c r="J53" s="8"/>
    </row>
    <row r="54" customFormat="false" ht="15" hidden="false" customHeight="false" outlineLevel="0" collapsed="false">
      <c r="A54" s="8"/>
      <c r="B54" s="8"/>
      <c r="C54" s="8"/>
      <c r="D54" s="8"/>
      <c r="E54" s="9"/>
      <c r="F54" s="9"/>
      <c r="G54" s="11"/>
      <c r="H54" s="8"/>
      <c r="I54" s="8"/>
      <c r="J54" s="8"/>
    </row>
    <row r="55" customFormat="false" ht="15" hidden="false" customHeight="false" outlineLevel="0" collapsed="false">
      <c r="A55" s="8"/>
      <c r="B55" s="8"/>
      <c r="C55" s="8"/>
      <c r="D55" s="8"/>
      <c r="E55" s="9"/>
      <c r="F55" s="9"/>
      <c r="G55" s="11"/>
      <c r="H55" s="8"/>
      <c r="I55" s="8"/>
      <c r="J55" s="8"/>
    </row>
    <row r="56" customFormat="false" ht="15" hidden="false" customHeight="false" outlineLevel="0" collapsed="false">
      <c r="A56" s="8"/>
      <c r="B56" s="8"/>
      <c r="C56" s="8"/>
      <c r="D56" s="8"/>
      <c r="E56" s="9"/>
      <c r="F56" s="9"/>
      <c r="G56" s="11"/>
      <c r="H56" s="8"/>
      <c r="I56" s="8"/>
      <c r="J56" s="8"/>
    </row>
    <row r="57" customFormat="false" ht="15" hidden="false" customHeight="false" outlineLevel="0" collapsed="false">
      <c r="A57" s="8"/>
      <c r="B57" s="8"/>
      <c r="C57" s="8"/>
      <c r="D57" s="8"/>
      <c r="E57" s="9"/>
      <c r="F57" s="9"/>
      <c r="G57" s="11"/>
      <c r="H57" s="8"/>
      <c r="I57" s="8"/>
      <c r="J57" s="8"/>
    </row>
    <row r="58" customFormat="false" ht="15" hidden="false" customHeight="false" outlineLevel="0" collapsed="false">
      <c r="A58" s="8"/>
      <c r="B58" s="8"/>
      <c r="C58" s="8"/>
      <c r="D58" s="8"/>
      <c r="E58" s="9"/>
      <c r="F58" s="9"/>
      <c r="G58" s="11"/>
      <c r="H58" s="8"/>
      <c r="I58" s="8"/>
      <c r="J58" s="8"/>
    </row>
    <row r="59" customFormat="false" ht="15" hidden="false" customHeight="false" outlineLevel="0" collapsed="false">
      <c r="A59" s="8"/>
      <c r="B59" s="8"/>
      <c r="C59" s="8"/>
      <c r="D59" s="8"/>
      <c r="E59" s="9"/>
      <c r="F59" s="9"/>
      <c r="G59" s="11"/>
      <c r="H59" s="8"/>
      <c r="I59" s="8"/>
      <c r="J59" s="8"/>
    </row>
    <row r="60" customFormat="false" ht="15" hidden="false" customHeight="false" outlineLevel="0" collapsed="false">
      <c r="A60" s="8"/>
      <c r="B60" s="8"/>
      <c r="C60" s="8"/>
      <c r="D60" s="8"/>
      <c r="E60" s="9"/>
      <c r="F60" s="9"/>
      <c r="G60" s="11"/>
      <c r="H60" s="8"/>
      <c r="I60" s="8"/>
      <c r="J60" s="8"/>
    </row>
    <row r="61" customFormat="false" ht="15" hidden="false" customHeight="false" outlineLevel="0" collapsed="false">
      <c r="A61" s="8"/>
      <c r="B61" s="8"/>
      <c r="C61" s="8"/>
      <c r="D61" s="8"/>
      <c r="E61" s="9"/>
      <c r="F61" s="9"/>
      <c r="G61" s="11"/>
      <c r="H61" s="8"/>
      <c r="I61" s="8"/>
      <c r="J61" s="8"/>
    </row>
    <row r="62" customFormat="false" ht="15" hidden="false" customHeight="false" outlineLevel="0" collapsed="false">
      <c r="A62" s="8"/>
      <c r="B62" s="8"/>
      <c r="C62" s="8"/>
      <c r="D62" s="8"/>
      <c r="E62" s="9"/>
      <c r="F62" s="9"/>
      <c r="G62" s="11"/>
      <c r="H62" s="8"/>
      <c r="I62" s="8"/>
      <c r="J62" s="8"/>
    </row>
    <row r="63" customFormat="false" ht="15" hidden="false" customHeight="false" outlineLevel="0" collapsed="false">
      <c r="A63" s="8"/>
      <c r="B63" s="8"/>
      <c r="C63" s="8"/>
      <c r="D63" s="8"/>
      <c r="E63" s="9"/>
      <c r="F63" s="9"/>
      <c r="G63" s="11"/>
      <c r="H63" s="8"/>
      <c r="I63" s="8"/>
      <c r="J63" s="8"/>
    </row>
    <row r="64" customFormat="false" ht="15" hidden="false" customHeight="false" outlineLevel="0" collapsed="false">
      <c r="A64" s="8"/>
      <c r="B64" s="8"/>
      <c r="C64" s="8"/>
      <c r="D64" s="8"/>
      <c r="E64" s="9"/>
      <c r="F64" s="9"/>
      <c r="G64" s="11"/>
      <c r="H64" s="8"/>
      <c r="I64" s="8"/>
      <c r="J64" s="8"/>
    </row>
    <row r="65" customFormat="false" ht="15" hidden="false" customHeight="false" outlineLevel="0" collapsed="false">
      <c r="A65" s="8"/>
      <c r="B65" s="8"/>
      <c r="C65" s="8"/>
      <c r="D65" s="8"/>
      <c r="E65" s="9"/>
      <c r="F65" s="9"/>
      <c r="G65" s="11"/>
      <c r="H65" s="8"/>
      <c r="I65" s="8"/>
      <c r="J65" s="8"/>
    </row>
    <row r="66" customFormat="false" ht="15" hidden="false" customHeight="false" outlineLevel="0" collapsed="false">
      <c r="A66" s="8"/>
      <c r="B66" s="8"/>
      <c r="C66" s="8"/>
      <c r="D66" s="8"/>
      <c r="E66" s="9"/>
      <c r="F66" s="9"/>
      <c r="G66" s="11"/>
      <c r="H66" s="8"/>
      <c r="I66" s="8"/>
      <c r="J66" s="8"/>
    </row>
    <row r="67" customFormat="false" ht="15" hidden="false" customHeight="false" outlineLevel="0" collapsed="false">
      <c r="A67" s="8"/>
      <c r="B67" s="8"/>
      <c r="C67" s="8"/>
      <c r="D67" s="8"/>
      <c r="E67" s="9"/>
      <c r="F67" s="9"/>
      <c r="G67" s="11"/>
      <c r="H67" s="8"/>
      <c r="I67" s="8"/>
      <c r="J67" s="8"/>
    </row>
    <row r="68" customFormat="false" ht="15" hidden="false" customHeight="false" outlineLevel="0" collapsed="false">
      <c r="A68" s="8"/>
      <c r="B68" s="8"/>
      <c r="C68" s="8"/>
      <c r="D68" s="8"/>
      <c r="E68" s="9"/>
      <c r="F68" s="9"/>
      <c r="G68" s="11"/>
      <c r="H68" s="8"/>
      <c r="I68" s="8"/>
      <c r="J68" s="8"/>
    </row>
    <row r="69" customFormat="false" ht="15" hidden="false" customHeight="false" outlineLevel="0" collapsed="false">
      <c r="A69" s="8"/>
      <c r="B69" s="8"/>
      <c r="C69" s="8"/>
      <c r="D69" s="8"/>
      <c r="E69" s="9"/>
      <c r="F69" s="9"/>
      <c r="G69" s="11"/>
      <c r="H69" s="8"/>
      <c r="I69" s="8"/>
      <c r="J69" s="8"/>
    </row>
    <row r="70" customFormat="false" ht="15" hidden="false" customHeight="false" outlineLevel="0" collapsed="false">
      <c r="A70" s="8"/>
      <c r="B70" s="8"/>
      <c r="C70" s="8"/>
      <c r="D70" s="8"/>
      <c r="E70" s="9"/>
      <c r="F70" s="9"/>
      <c r="G70" s="11"/>
      <c r="H70" s="8"/>
      <c r="I70" s="8"/>
      <c r="J70" s="8"/>
    </row>
    <row r="71" customFormat="false" ht="15" hidden="false" customHeight="false" outlineLevel="0" collapsed="false">
      <c r="A71" s="8"/>
      <c r="B71" s="8"/>
      <c r="C71" s="8"/>
      <c r="D71" s="8"/>
      <c r="E71" s="9"/>
      <c r="F71" s="9"/>
      <c r="G71" s="11"/>
      <c r="H71" s="8"/>
      <c r="I71" s="8"/>
      <c r="J71" s="8"/>
    </row>
    <row r="72" customFormat="false" ht="15" hidden="false" customHeight="false" outlineLevel="0" collapsed="false">
      <c r="A72" s="8"/>
      <c r="B72" s="8"/>
      <c r="C72" s="8"/>
      <c r="D72" s="8"/>
      <c r="E72" s="9"/>
      <c r="F72" s="9"/>
      <c r="G72" s="11"/>
      <c r="H72" s="8"/>
      <c r="I72" s="8"/>
      <c r="J72" s="8"/>
    </row>
    <row r="73" customFormat="false" ht="15" hidden="false" customHeight="false" outlineLevel="0" collapsed="false">
      <c r="A73" s="8"/>
      <c r="B73" s="8"/>
      <c r="C73" s="8"/>
      <c r="D73" s="8"/>
      <c r="E73" s="9"/>
      <c r="F73" s="9"/>
      <c r="G73" s="11"/>
      <c r="H73" s="8"/>
      <c r="I73" s="8"/>
      <c r="J73" s="8"/>
    </row>
    <row r="74" customFormat="false" ht="15" hidden="false" customHeight="false" outlineLevel="0" collapsed="false">
      <c r="A74" s="8"/>
      <c r="B74" s="8"/>
      <c r="C74" s="8"/>
      <c r="D74" s="8"/>
      <c r="E74" s="9"/>
      <c r="F74" s="9"/>
      <c r="G74" s="11"/>
      <c r="H74" s="8"/>
      <c r="I74" s="8"/>
      <c r="J74" s="8"/>
    </row>
    <row r="75" customFormat="false" ht="15" hidden="false" customHeight="false" outlineLevel="0" collapsed="false">
      <c r="A75" s="8"/>
      <c r="B75" s="8"/>
      <c r="C75" s="8"/>
      <c r="D75" s="8"/>
      <c r="E75" s="9"/>
      <c r="F75" s="9"/>
      <c r="G75" s="11"/>
      <c r="H75" s="8"/>
      <c r="I75" s="8"/>
      <c r="J75" s="8"/>
    </row>
    <row r="76" customFormat="false" ht="15" hidden="false" customHeight="false" outlineLevel="0" collapsed="false">
      <c r="A76" s="8"/>
      <c r="B76" s="8"/>
      <c r="C76" s="8"/>
      <c r="D76" s="8"/>
      <c r="E76" s="9"/>
      <c r="F76" s="9"/>
      <c r="G76" s="11"/>
      <c r="H76" s="8"/>
      <c r="I76" s="8"/>
      <c r="J76" s="8"/>
    </row>
    <row r="77" customFormat="false" ht="15" hidden="false" customHeight="false" outlineLevel="0" collapsed="false">
      <c r="A77" s="8"/>
      <c r="B77" s="8"/>
      <c r="C77" s="8"/>
      <c r="D77" s="8"/>
      <c r="E77" s="9"/>
      <c r="F77" s="9"/>
      <c r="G77" s="11"/>
      <c r="H77" s="8"/>
      <c r="I77" s="8"/>
      <c r="J77" s="8"/>
    </row>
    <row r="78" customFormat="false" ht="15" hidden="false" customHeight="false" outlineLevel="0" collapsed="false">
      <c r="A78" s="8"/>
      <c r="B78" s="8"/>
      <c r="C78" s="8"/>
      <c r="D78" s="8"/>
      <c r="E78" s="9"/>
      <c r="F78" s="9"/>
      <c r="G78" s="11"/>
      <c r="H78" s="8"/>
      <c r="I78" s="8"/>
      <c r="J78" s="8"/>
    </row>
    <row r="79" customFormat="false" ht="15" hidden="false" customHeight="false" outlineLevel="0" collapsed="false">
      <c r="A79" s="8"/>
      <c r="B79" s="8"/>
      <c r="C79" s="8"/>
      <c r="D79" s="8"/>
      <c r="E79" s="9"/>
      <c r="F79" s="9"/>
      <c r="G79" s="11"/>
      <c r="H79" s="8"/>
      <c r="I79" s="8"/>
      <c r="J79" s="8"/>
    </row>
    <row r="80" customFormat="false" ht="15" hidden="false" customHeight="false" outlineLevel="0" collapsed="false">
      <c r="A80" s="8"/>
      <c r="B80" s="8"/>
      <c r="C80" s="8"/>
      <c r="D80" s="8"/>
      <c r="E80" s="9"/>
      <c r="F80" s="9"/>
      <c r="G80" s="11"/>
      <c r="H80" s="8"/>
      <c r="I80" s="8"/>
      <c r="J80" s="8"/>
    </row>
    <row r="81" customFormat="false" ht="15" hidden="false" customHeight="false" outlineLevel="0" collapsed="false">
      <c r="A81" s="8"/>
      <c r="B81" s="8"/>
      <c r="C81" s="8"/>
      <c r="D81" s="8"/>
      <c r="E81" s="9"/>
      <c r="F81" s="9"/>
      <c r="G81" s="11"/>
      <c r="H81" s="8"/>
      <c r="I81" s="8"/>
      <c r="J81" s="8"/>
    </row>
    <row r="82" customFormat="false" ht="15" hidden="false" customHeight="false" outlineLevel="0" collapsed="false">
      <c r="A82" s="8"/>
      <c r="B82" s="8"/>
      <c r="C82" s="8"/>
      <c r="D82" s="8"/>
      <c r="E82" s="9"/>
      <c r="F82" s="9"/>
      <c r="G82" s="11"/>
      <c r="H82" s="8"/>
      <c r="I82" s="8"/>
      <c r="J82" s="8"/>
    </row>
    <row r="83" customFormat="false" ht="15" hidden="false" customHeight="false" outlineLevel="0" collapsed="false">
      <c r="A83" s="8"/>
      <c r="B83" s="8"/>
      <c r="C83" s="8"/>
      <c r="D83" s="8"/>
      <c r="E83" s="9"/>
      <c r="F83" s="9"/>
      <c r="G83" s="11"/>
      <c r="H83" s="8"/>
      <c r="I83" s="8"/>
      <c r="J83" s="8"/>
    </row>
    <row r="84" customFormat="false" ht="15" hidden="false" customHeight="false" outlineLevel="0" collapsed="false">
      <c r="A84" s="8"/>
      <c r="B84" s="8"/>
      <c r="C84" s="8"/>
      <c r="D84" s="8"/>
      <c r="E84" s="9"/>
      <c r="F84" s="9"/>
      <c r="G84" s="11"/>
      <c r="H84" s="8"/>
      <c r="I84" s="8"/>
      <c r="J84" s="8"/>
    </row>
    <row r="85" customFormat="false" ht="15" hidden="false" customHeight="false" outlineLevel="0" collapsed="false">
      <c r="A85" s="8"/>
      <c r="B85" s="8"/>
      <c r="C85" s="8"/>
      <c r="D85" s="8"/>
      <c r="E85" s="9"/>
      <c r="F85" s="9"/>
      <c r="G85" s="11"/>
      <c r="H85" s="8"/>
      <c r="I85" s="8"/>
      <c r="J85" s="8"/>
    </row>
    <row r="86" customFormat="false" ht="15" hidden="false" customHeight="false" outlineLevel="0" collapsed="false">
      <c r="A86" s="8"/>
      <c r="B86" s="8"/>
      <c r="C86" s="8"/>
      <c r="D86" s="8"/>
      <c r="E86" s="9"/>
      <c r="F86" s="9"/>
      <c r="G86" s="11"/>
      <c r="H86" s="8"/>
      <c r="I86" s="8"/>
      <c r="J86" s="8"/>
    </row>
    <row r="87" customFormat="false" ht="15" hidden="false" customHeight="false" outlineLevel="0" collapsed="false">
      <c r="A87" s="8"/>
      <c r="B87" s="8"/>
      <c r="C87" s="8"/>
      <c r="D87" s="8"/>
      <c r="E87" s="9"/>
      <c r="F87" s="9"/>
      <c r="G87" s="11"/>
      <c r="H87" s="8"/>
      <c r="I87" s="8"/>
      <c r="J87" s="8"/>
    </row>
    <row r="88" customFormat="false" ht="15" hidden="false" customHeight="false" outlineLevel="0" collapsed="false">
      <c r="A88" s="8"/>
      <c r="B88" s="8"/>
      <c r="C88" s="8"/>
      <c r="D88" s="8"/>
      <c r="E88" s="9"/>
      <c r="F88" s="9"/>
      <c r="G88" s="11"/>
      <c r="H88" s="8"/>
      <c r="I88" s="8"/>
      <c r="J88" s="8"/>
    </row>
    <row r="89" customFormat="false" ht="15" hidden="false" customHeight="false" outlineLevel="0" collapsed="false">
      <c r="A89" s="8"/>
      <c r="B89" s="8"/>
      <c r="C89" s="8"/>
      <c r="D89" s="8"/>
      <c r="E89" s="9"/>
      <c r="F89" s="9"/>
      <c r="G89" s="11"/>
      <c r="H89" s="8"/>
      <c r="I89" s="8"/>
      <c r="J89" s="8"/>
    </row>
    <row r="90" customFormat="false" ht="15" hidden="false" customHeight="false" outlineLevel="0" collapsed="false">
      <c r="A90" s="8"/>
      <c r="B90" s="8"/>
      <c r="C90" s="8"/>
      <c r="D90" s="8"/>
      <c r="E90" s="9"/>
      <c r="F90" s="9"/>
      <c r="G90" s="11"/>
      <c r="H90" s="8"/>
      <c r="I90" s="8"/>
      <c r="J90" s="8"/>
    </row>
    <row r="91" customFormat="false" ht="15" hidden="false" customHeight="false" outlineLevel="0" collapsed="false">
      <c r="A91" s="8"/>
      <c r="B91" s="8"/>
      <c r="C91" s="8"/>
      <c r="D91" s="8"/>
      <c r="E91" s="9"/>
      <c r="F91" s="9"/>
      <c r="G91" s="11"/>
      <c r="H91" s="8"/>
      <c r="I91" s="8"/>
      <c r="J91" s="8"/>
    </row>
    <row r="92" customFormat="false" ht="15" hidden="false" customHeight="false" outlineLevel="0" collapsed="false">
      <c r="A92" s="8"/>
      <c r="B92" s="8"/>
      <c r="C92" s="8"/>
      <c r="D92" s="8"/>
      <c r="E92" s="9"/>
      <c r="F92" s="9"/>
      <c r="G92" s="11"/>
      <c r="H92" s="8"/>
      <c r="I92" s="8"/>
      <c r="J92" s="8"/>
    </row>
    <row r="93" customFormat="false" ht="15" hidden="false" customHeight="false" outlineLevel="0" collapsed="false">
      <c r="A93" s="8"/>
      <c r="B93" s="8"/>
      <c r="C93" s="8"/>
      <c r="D93" s="8"/>
      <c r="E93" s="9"/>
      <c r="F93" s="9"/>
      <c r="G93" s="11"/>
      <c r="H93" s="8"/>
      <c r="I93" s="8"/>
      <c r="J93" s="8"/>
    </row>
    <row r="94" customFormat="false" ht="15" hidden="false" customHeight="false" outlineLevel="0" collapsed="false">
      <c r="A94" s="8"/>
      <c r="B94" s="8"/>
      <c r="C94" s="8"/>
      <c r="D94" s="8"/>
      <c r="E94" s="9"/>
      <c r="F94" s="9"/>
      <c r="G94" s="11"/>
      <c r="H94" s="8"/>
      <c r="I94" s="8"/>
      <c r="J94" s="8"/>
    </row>
    <row r="95" customFormat="false" ht="15" hidden="false" customHeight="false" outlineLevel="0" collapsed="false">
      <c r="A95" s="8"/>
      <c r="B95" s="8"/>
      <c r="C95" s="8"/>
      <c r="D95" s="8"/>
      <c r="E95" s="9"/>
      <c r="F95" s="9"/>
      <c r="G95" s="11"/>
      <c r="H95" s="8"/>
      <c r="I95" s="8"/>
      <c r="J95" s="8"/>
    </row>
    <row r="96" customFormat="false" ht="15" hidden="false" customHeight="false" outlineLevel="0" collapsed="false">
      <c r="A96" s="8"/>
      <c r="B96" s="8"/>
      <c r="C96" s="8"/>
      <c r="D96" s="8"/>
      <c r="E96" s="9"/>
      <c r="F96" s="9"/>
      <c r="G96" s="11"/>
      <c r="H96" s="8"/>
      <c r="I96" s="8"/>
      <c r="J96" s="8"/>
    </row>
    <row r="97" customFormat="false" ht="15" hidden="false" customHeight="false" outlineLevel="0" collapsed="false">
      <c r="A97" s="8"/>
      <c r="B97" s="8"/>
      <c r="C97" s="8"/>
      <c r="D97" s="8"/>
      <c r="E97" s="9"/>
      <c r="F97" s="9"/>
      <c r="G97" s="11"/>
      <c r="H97" s="8"/>
      <c r="I97" s="8"/>
      <c r="J97" s="8"/>
    </row>
    <row r="98" customFormat="false" ht="15" hidden="false" customHeight="false" outlineLevel="0" collapsed="false">
      <c r="A98" s="8"/>
      <c r="B98" s="8"/>
      <c r="C98" s="8"/>
      <c r="D98" s="8"/>
      <c r="E98" s="9"/>
      <c r="F98" s="9"/>
      <c r="G98" s="11"/>
      <c r="H98" s="8"/>
      <c r="I98" s="8"/>
      <c r="J98" s="8"/>
    </row>
    <row r="99" customFormat="false" ht="15" hidden="false" customHeight="false" outlineLevel="0" collapsed="false">
      <c r="A99" s="8"/>
      <c r="B99" s="8"/>
      <c r="C99" s="8"/>
      <c r="D99" s="8"/>
      <c r="E99" s="9"/>
      <c r="F99" s="9"/>
      <c r="G99" s="11"/>
      <c r="H99" s="8"/>
      <c r="I99" s="8"/>
      <c r="J99" s="8"/>
    </row>
    <row r="100" customFormat="false" ht="15" hidden="false" customHeight="false" outlineLevel="0" collapsed="false">
      <c r="A100" s="8"/>
      <c r="B100" s="8"/>
      <c r="C100" s="8"/>
      <c r="D100" s="8"/>
      <c r="E100" s="9"/>
      <c r="F100" s="9"/>
      <c r="G100" s="11"/>
      <c r="H100" s="8"/>
      <c r="I100" s="8"/>
      <c r="J100" s="8"/>
    </row>
    <row r="101" customFormat="false" ht="15" hidden="false" customHeight="false" outlineLevel="0" collapsed="false">
      <c r="A101" s="8"/>
      <c r="B101" s="8"/>
      <c r="C101" s="8"/>
      <c r="D101" s="8"/>
      <c r="E101" s="9"/>
      <c r="F101" s="9"/>
      <c r="G101" s="11"/>
      <c r="H101" s="8"/>
      <c r="I101" s="8"/>
      <c r="J101" s="8"/>
    </row>
    <row r="102" customFormat="false" ht="15" hidden="false" customHeight="false" outlineLevel="0" collapsed="false">
      <c r="A102" s="8"/>
      <c r="B102" s="8"/>
      <c r="C102" s="8"/>
      <c r="D102" s="8"/>
      <c r="E102" s="9"/>
      <c r="F102" s="9"/>
      <c r="G102" s="11"/>
      <c r="H102" s="8"/>
      <c r="I102" s="8"/>
      <c r="J102" s="8"/>
    </row>
    <row r="103" customFormat="false" ht="15" hidden="false" customHeight="false" outlineLevel="0" collapsed="false">
      <c r="A103" s="8"/>
      <c r="B103" s="8"/>
      <c r="C103" s="8"/>
      <c r="D103" s="8"/>
      <c r="E103" s="9"/>
      <c r="F103" s="9"/>
      <c r="G103" s="11"/>
      <c r="H103" s="8"/>
      <c r="I103" s="8"/>
      <c r="J103" s="8"/>
    </row>
    <row r="104" customFormat="false" ht="15" hidden="false" customHeight="false" outlineLevel="0" collapsed="false">
      <c r="A104" s="8"/>
      <c r="B104" s="8"/>
      <c r="C104" s="8"/>
      <c r="D104" s="8"/>
      <c r="E104" s="9"/>
      <c r="F104" s="9"/>
      <c r="G104" s="11"/>
      <c r="H104" s="8"/>
      <c r="I104" s="8"/>
      <c r="J104" s="8"/>
    </row>
    <row r="105" customFormat="false" ht="15" hidden="false" customHeight="false" outlineLevel="0" collapsed="false">
      <c r="A105" s="8"/>
      <c r="B105" s="8"/>
      <c r="C105" s="8"/>
      <c r="D105" s="8"/>
      <c r="E105" s="9"/>
      <c r="F105" s="9"/>
      <c r="G105" s="11"/>
      <c r="H105" s="8"/>
      <c r="I105" s="8"/>
      <c r="J105" s="8"/>
    </row>
    <row r="106" customFormat="false" ht="15" hidden="false" customHeight="false" outlineLevel="0" collapsed="false">
      <c r="A106" s="8"/>
      <c r="B106" s="8"/>
      <c r="C106" s="8"/>
      <c r="D106" s="8"/>
      <c r="E106" s="9"/>
      <c r="F106" s="9"/>
      <c r="G106" s="11"/>
      <c r="H106" s="8"/>
      <c r="I106" s="8"/>
      <c r="J106" s="8"/>
    </row>
    <row r="107" customFormat="false" ht="15" hidden="false" customHeight="false" outlineLevel="0" collapsed="false">
      <c r="A107" s="8"/>
      <c r="B107" s="8"/>
      <c r="C107" s="8"/>
      <c r="D107" s="8"/>
      <c r="E107" s="9"/>
      <c r="F107" s="9"/>
      <c r="G107" s="11"/>
      <c r="H107" s="8"/>
      <c r="I107" s="8"/>
      <c r="J107" s="8"/>
    </row>
    <row r="108" customFormat="false" ht="15" hidden="false" customHeight="false" outlineLevel="0" collapsed="false">
      <c r="A108" s="8"/>
      <c r="B108" s="8"/>
      <c r="C108" s="8"/>
      <c r="D108" s="8"/>
      <c r="E108" s="9"/>
      <c r="F108" s="9"/>
      <c r="G108" s="11"/>
      <c r="H108" s="8"/>
      <c r="I108" s="8"/>
      <c r="J108" s="8"/>
    </row>
    <row r="109" customFormat="false" ht="15" hidden="false" customHeight="false" outlineLevel="0" collapsed="false">
      <c r="A109" s="8"/>
      <c r="B109" s="8"/>
      <c r="C109" s="8"/>
      <c r="D109" s="8"/>
      <c r="E109" s="9"/>
      <c r="F109" s="9"/>
      <c r="G109" s="11"/>
      <c r="H109" s="8"/>
      <c r="I109" s="8"/>
      <c r="J109" s="8"/>
    </row>
    <row r="110" customFormat="false" ht="15" hidden="false" customHeight="false" outlineLevel="0" collapsed="false">
      <c r="A110" s="8"/>
      <c r="B110" s="8"/>
      <c r="C110" s="8"/>
      <c r="D110" s="8"/>
      <c r="E110" s="9"/>
      <c r="F110" s="9"/>
      <c r="G110" s="11"/>
      <c r="H110" s="8"/>
      <c r="I110" s="8"/>
      <c r="J110" s="8"/>
    </row>
    <row r="111" customFormat="false" ht="15" hidden="false" customHeight="false" outlineLevel="0" collapsed="false">
      <c r="A111" s="8"/>
      <c r="B111" s="8"/>
      <c r="C111" s="8"/>
      <c r="D111" s="8"/>
      <c r="E111" s="9"/>
      <c r="F111" s="9"/>
      <c r="G111" s="11"/>
      <c r="H111" s="8"/>
      <c r="I111" s="8"/>
      <c r="J111" s="8"/>
    </row>
    <row r="112" customFormat="false" ht="15" hidden="false" customHeight="false" outlineLevel="0" collapsed="false">
      <c r="A112" s="8"/>
      <c r="B112" s="8"/>
      <c r="C112" s="8"/>
      <c r="D112" s="8"/>
      <c r="E112" s="9"/>
      <c r="F112" s="9"/>
      <c r="G112" s="11"/>
      <c r="H112" s="8"/>
      <c r="I112" s="8"/>
      <c r="J112" s="8"/>
    </row>
    <row r="113" customFormat="false" ht="15" hidden="false" customHeight="false" outlineLevel="0" collapsed="false">
      <c r="A113" s="8"/>
      <c r="B113" s="8"/>
      <c r="C113" s="8"/>
      <c r="D113" s="8"/>
      <c r="E113" s="9"/>
      <c r="F113" s="9"/>
      <c r="G113" s="11"/>
      <c r="H113" s="8"/>
      <c r="I113" s="8"/>
      <c r="J113" s="8"/>
    </row>
    <row r="114" customFormat="false" ht="15" hidden="false" customHeight="false" outlineLevel="0" collapsed="false">
      <c r="A114" s="8"/>
      <c r="B114" s="8"/>
      <c r="C114" s="8"/>
      <c r="D114" s="8"/>
      <c r="E114" s="9"/>
      <c r="F114" s="9"/>
      <c r="G114" s="11"/>
      <c r="H114" s="8"/>
      <c r="I114" s="8"/>
      <c r="J114" s="8"/>
    </row>
    <row r="115" customFormat="false" ht="15" hidden="false" customHeight="false" outlineLevel="0" collapsed="false">
      <c r="A115" s="8"/>
      <c r="B115" s="8"/>
      <c r="C115" s="8"/>
      <c r="D115" s="8"/>
      <c r="E115" s="9"/>
      <c r="F115" s="9"/>
      <c r="G115" s="11"/>
      <c r="H115" s="8"/>
      <c r="I115" s="8"/>
      <c r="J115" s="8"/>
    </row>
    <row r="116" customFormat="false" ht="15" hidden="false" customHeight="false" outlineLevel="0" collapsed="false">
      <c r="A116" s="8"/>
      <c r="B116" s="8"/>
      <c r="C116" s="8"/>
      <c r="D116" s="8"/>
      <c r="E116" s="9"/>
      <c r="F116" s="9"/>
      <c r="G116" s="11"/>
      <c r="H116" s="8"/>
      <c r="I116" s="8"/>
      <c r="J116" s="8"/>
    </row>
    <row r="117" customFormat="false" ht="15" hidden="false" customHeight="false" outlineLevel="0" collapsed="false">
      <c r="A117" s="8"/>
      <c r="B117" s="8"/>
      <c r="C117" s="8"/>
      <c r="D117" s="8"/>
      <c r="E117" s="9"/>
      <c r="F117" s="9"/>
      <c r="G117" s="11"/>
      <c r="H117" s="8"/>
      <c r="I117" s="8"/>
      <c r="J117" s="8"/>
    </row>
    <row r="118" customFormat="false" ht="15" hidden="false" customHeight="false" outlineLevel="0" collapsed="false">
      <c r="A118" s="8"/>
      <c r="B118" s="8"/>
      <c r="C118" s="8"/>
      <c r="D118" s="8"/>
      <c r="E118" s="9"/>
      <c r="F118" s="9"/>
      <c r="G118" s="11"/>
      <c r="H118" s="8"/>
      <c r="I118" s="8"/>
      <c r="J118" s="8"/>
    </row>
    <row r="119" customFormat="false" ht="15" hidden="false" customHeight="false" outlineLevel="0" collapsed="false">
      <c r="A119" s="8"/>
      <c r="B119" s="8"/>
      <c r="C119" s="8"/>
      <c r="D119" s="8"/>
      <c r="E119" s="9"/>
      <c r="F119" s="9"/>
      <c r="G119" s="11"/>
      <c r="H119" s="8"/>
      <c r="I119" s="8"/>
      <c r="J119" s="8"/>
    </row>
    <row r="120" customFormat="false" ht="15" hidden="false" customHeight="false" outlineLevel="0" collapsed="false">
      <c r="A120" s="8"/>
      <c r="B120" s="8"/>
      <c r="C120" s="8"/>
      <c r="D120" s="8"/>
      <c r="E120" s="9"/>
      <c r="F120" s="9"/>
      <c r="G120" s="11"/>
      <c r="H120" s="8"/>
      <c r="I120" s="8"/>
      <c r="J120" s="8"/>
    </row>
    <row r="121" customFormat="false" ht="15" hidden="false" customHeight="false" outlineLevel="0" collapsed="false">
      <c r="A121" s="8"/>
      <c r="B121" s="8"/>
      <c r="C121" s="8"/>
      <c r="D121" s="8"/>
      <c r="E121" s="9"/>
      <c r="F121" s="9"/>
      <c r="G121" s="11"/>
      <c r="H121" s="8"/>
      <c r="I121" s="8"/>
      <c r="J121" s="8"/>
    </row>
    <row r="122" customFormat="false" ht="15" hidden="false" customHeight="false" outlineLevel="0" collapsed="false">
      <c r="A122" s="8"/>
      <c r="B122" s="8"/>
      <c r="C122" s="8"/>
      <c r="D122" s="8"/>
      <c r="E122" s="9"/>
      <c r="F122" s="9"/>
      <c r="G122" s="11"/>
      <c r="H122" s="8"/>
      <c r="I122" s="8"/>
      <c r="J122" s="8"/>
    </row>
    <row r="123" customFormat="false" ht="15" hidden="false" customHeight="false" outlineLevel="0" collapsed="false">
      <c r="A123" s="8"/>
      <c r="B123" s="8"/>
      <c r="C123" s="8"/>
      <c r="D123" s="8"/>
      <c r="E123" s="9"/>
      <c r="F123" s="9"/>
      <c r="G123" s="11"/>
      <c r="H123" s="8"/>
      <c r="I123" s="8"/>
      <c r="J123" s="8"/>
    </row>
    <row r="124" customFormat="false" ht="15" hidden="false" customHeight="false" outlineLevel="0" collapsed="false">
      <c r="A124" s="8"/>
      <c r="B124" s="8"/>
      <c r="C124" s="8"/>
      <c r="D124" s="8"/>
      <c r="E124" s="9"/>
      <c r="F124" s="9"/>
      <c r="G124" s="11"/>
      <c r="H124" s="8"/>
      <c r="I124" s="8"/>
      <c r="J124" s="8"/>
    </row>
    <row r="125" customFormat="false" ht="15" hidden="false" customHeight="false" outlineLevel="0" collapsed="false">
      <c r="A125" s="8"/>
      <c r="B125" s="8"/>
      <c r="C125" s="8"/>
      <c r="D125" s="8"/>
      <c r="E125" s="9"/>
      <c r="F125" s="9"/>
      <c r="G125" s="11"/>
      <c r="H125" s="8"/>
      <c r="I125" s="8"/>
      <c r="J125" s="8"/>
    </row>
    <row r="126" customFormat="false" ht="15" hidden="false" customHeight="false" outlineLevel="0" collapsed="false">
      <c r="A126" s="8"/>
      <c r="B126" s="8"/>
      <c r="C126" s="8"/>
      <c r="D126" s="8"/>
      <c r="E126" s="9"/>
      <c r="F126" s="9"/>
      <c r="G126" s="11"/>
      <c r="H126" s="8"/>
      <c r="I126" s="8"/>
      <c r="J126" s="8"/>
    </row>
    <row r="127" customFormat="false" ht="15" hidden="false" customHeight="false" outlineLevel="0" collapsed="false">
      <c r="A127" s="8"/>
      <c r="B127" s="8"/>
      <c r="C127" s="8"/>
      <c r="D127" s="8"/>
      <c r="E127" s="9"/>
      <c r="F127" s="9"/>
      <c r="G127" s="11"/>
      <c r="H127" s="8"/>
      <c r="I127" s="8"/>
      <c r="J127" s="8"/>
    </row>
    <row r="128" customFormat="false" ht="15" hidden="false" customHeight="false" outlineLevel="0" collapsed="false">
      <c r="A128" s="8"/>
      <c r="B128" s="8"/>
      <c r="C128" s="8"/>
      <c r="D128" s="8"/>
      <c r="E128" s="9"/>
      <c r="F128" s="9"/>
      <c r="G128" s="11"/>
      <c r="H128" s="8"/>
      <c r="I128" s="8"/>
      <c r="J128" s="8"/>
    </row>
    <row r="129" customFormat="false" ht="15" hidden="false" customHeight="false" outlineLevel="0" collapsed="false">
      <c r="A129" s="8"/>
      <c r="B129" s="8"/>
      <c r="C129" s="8"/>
      <c r="D129" s="8"/>
      <c r="E129" s="9"/>
      <c r="F129" s="9"/>
      <c r="G129" s="11"/>
      <c r="H129" s="8"/>
      <c r="I129" s="8"/>
      <c r="J129" s="8"/>
    </row>
    <row r="130" customFormat="false" ht="15" hidden="false" customHeight="false" outlineLevel="0" collapsed="false">
      <c r="A130" s="8"/>
      <c r="B130" s="8"/>
      <c r="C130" s="8"/>
      <c r="D130" s="8"/>
      <c r="E130" s="9"/>
      <c r="F130" s="9"/>
      <c r="G130" s="11"/>
      <c r="H130" s="8"/>
      <c r="I130" s="8"/>
      <c r="J130" s="8"/>
    </row>
    <row r="131" customFormat="false" ht="15" hidden="false" customHeight="false" outlineLevel="0" collapsed="false">
      <c r="A131" s="8"/>
      <c r="B131" s="8"/>
      <c r="C131" s="8"/>
      <c r="D131" s="8"/>
      <c r="E131" s="9"/>
      <c r="F131" s="9"/>
      <c r="G131" s="11"/>
      <c r="H131" s="8"/>
      <c r="I131" s="8"/>
      <c r="J131" s="8"/>
    </row>
    <row r="132" customFormat="false" ht="15" hidden="false" customHeight="false" outlineLevel="0" collapsed="false">
      <c r="A132" s="8"/>
      <c r="B132" s="8"/>
      <c r="C132" s="8"/>
      <c r="D132" s="8"/>
      <c r="E132" s="9"/>
      <c r="F132" s="9"/>
      <c r="G132" s="11"/>
      <c r="H132" s="8"/>
      <c r="I132" s="8"/>
      <c r="J132" s="8"/>
    </row>
    <row r="133" customFormat="false" ht="15" hidden="false" customHeight="false" outlineLevel="0" collapsed="false">
      <c r="A133" s="8"/>
      <c r="B133" s="8"/>
      <c r="C133" s="8"/>
      <c r="D133" s="8"/>
      <c r="E133" s="9"/>
      <c r="F133" s="9"/>
      <c r="G133" s="11"/>
      <c r="H133" s="8"/>
      <c r="I133" s="8"/>
      <c r="J133" s="8"/>
    </row>
    <row r="134" customFormat="false" ht="15" hidden="false" customHeight="false" outlineLevel="0" collapsed="false">
      <c r="A134" s="8"/>
      <c r="B134" s="8"/>
      <c r="C134" s="8"/>
      <c r="D134" s="8"/>
      <c r="E134" s="9"/>
      <c r="F134" s="9"/>
      <c r="G134" s="11"/>
      <c r="H134" s="8"/>
      <c r="I134" s="8"/>
      <c r="J134" s="8"/>
    </row>
    <row r="135" customFormat="false" ht="15" hidden="false" customHeight="false" outlineLevel="0" collapsed="false">
      <c r="A135" s="8"/>
      <c r="B135" s="8"/>
      <c r="C135" s="8"/>
      <c r="D135" s="8"/>
      <c r="E135" s="9"/>
      <c r="F135" s="9"/>
      <c r="G135" s="11"/>
      <c r="H135" s="8"/>
      <c r="I135" s="8"/>
      <c r="J135" s="8"/>
    </row>
    <row r="136" customFormat="false" ht="15" hidden="false" customHeight="false" outlineLevel="0" collapsed="false">
      <c r="A136" s="8"/>
      <c r="B136" s="8"/>
      <c r="C136" s="8"/>
      <c r="D136" s="8"/>
      <c r="E136" s="9"/>
      <c r="F136" s="9"/>
      <c r="G136" s="11"/>
      <c r="H136" s="8"/>
      <c r="I136" s="8"/>
      <c r="J136" s="8"/>
    </row>
    <row r="137" customFormat="false" ht="15" hidden="false" customHeight="false" outlineLevel="0" collapsed="false">
      <c r="A137" s="8"/>
      <c r="B137" s="8"/>
      <c r="C137" s="8"/>
      <c r="D137" s="8"/>
      <c r="E137" s="9"/>
      <c r="F137" s="9"/>
      <c r="G137" s="11"/>
      <c r="H137" s="8"/>
      <c r="I137" s="8"/>
      <c r="J137" s="8"/>
    </row>
    <row r="138" customFormat="false" ht="15" hidden="false" customHeight="false" outlineLevel="0" collapsed="false">
      <c r="A138" s="8"/>
      <c r="B138" s="8"/>
      <c r="C138" s="8"/>
      <c r="D138" s="8"/>
      <c r="E138" s="9"/>
      <c r="F138" s="9"/>
      <c r="G138" s="11"/>
      <c r="H138" s="8"/>
      <c r="I138" s="8"/>
      <c r="J138" s="8"/>
    </row>
    <row r="139" customFormat="false" ht="15" hidden="false" customHeight="false" outlineLevel="0" collapsed="false">
      <c r="A139" s="8"/>
      <c r="B139" s="8"/>
      <c r="C139" s="8"/>
      <c r="D139" s="8"/>
      <c r="E139" s="9"/>
      <c r="F139" s="9"/>
      <c r="G139" s="11"/>
      <c r="H139" s="8"/>
      <c r="I139" s="8"/>
      <c r="J139" s="8"/>
    </row>
    <row r="140" customFormat="false" ht="15" hidden="false" customHeight="false" outlineLevel="0" collapsed="false">
      <c r="A140" s="8"/>
      <c r="B140" s="8"/>
      <c r="C140" s="8"/>
      <c r="D140" s="8"/>
      <c r="E140" s="9"/>
      <c r="F140" s="9"/>
      <c r="G140" s="11"/>
      <c r="H140" s="8"/>
      <c r="I140" s="8"/>
      <c r="J140" s="8"/>
    </row>
    <row r="141" customFormat="false" ht="15" hidden="false" customHeight="false" outlineLevel="0" collapsed="false">
      <c r="A141" s="8"/>
      <c r="B141" s="8"/>
      <c r="C141" s="8"/>
      <c r="D141" s="8"/>
      <c r="E141" s="9"/>
      <c r="F141" s="9"/>
      <c r="G141" s="11"/>
      <c r="H141" s="8"/>
      <c r="I141" s="8"/>
      <c r="J141" s="8"/>
    </row>
    <row r="142" customFormat="false" ht="15" hidden="false" customHeight="false" outlineLevel="0" collapsed="false">
      <c r="A142" s="8"/>
      <c r="B142" s="8"/>
      <c r="C142" s="8"/>
      <c r="D142" s="8"/>
      <c r="E142" s="9"/>
      <c r="F142" s="9"/>
      <c r="G142" s="11"/>
      <c r="H142" s="8"/>
      <c r="I142" s="8"/>
      <c r="J142" s="8"/>
    </row>
    <row r="143" customFormat="false" ht="15" hidden="false" customHeight="false" outlineLevel="0" collapsed="false">
      <c r="A143" s="8"/>
      <c r="B143" s="8"/>
      <c r="C143" s="8"/>
      <c r="D143" s="8"/>
      <c r="E143" s="9"/>
      <c r="F143" s="9"/>
      <c r="G143" s="11"/>
      <c r="H143" s="8"/>
      <c r="I143" s="8"/>
      <c r="J143" s="8"/>
    </row>
    <row r="144" customFormat="false" ht="15" hidden="false" customHeight="false" outlineLevel="0" collapsed="false">
      <c r="A144" s="8"/>
      <c r="B144" s="8"/>
      <c r="C144" s="8"/>
      <c r="D144" s="8"/>
      <c r="E144" s="9"/>
      <c r="F144" s="9"/>
      <c r="G144" s="11"/>
      <c r="H144" s="8"/>
      <c r="I144" s="8"/>
      <c r="J144" s="8"/>
    </row>
    <row r="145" customFormat="false" ht="15" hidden="false" customHeight="false" outlineLevel="0" collapsed="false">
      <c r="A145" s="8"/>
      <c r="B145" s="8"/>
      <c r="C145" s="8"/>
      <c r="D145" s="8"/>
      <c r="E145" s="9"/>
      <c r="F145" s="9"/>
      <c r="G145" s="11"/>
      <c r="H145" s="8"/>
      <c r="I145" s="8"/>
      <c r="J145" s="8"/>
    </row>
    <row r="146" customFormat="false" ht="15" hidden="false" customHeight="false" outlineLevel="0" collapsed="false">
      <c r="A146" s="8"/>
      <c r="B146" s="8"/>
      <c r="C146" s="8"/>
      <c r="D146" s="8"/>
      <c r="E146" s="9"/>
      <c r="F146" s="9"/>
      <c r="G146" s="11"/>
      <c r="H146" s="8"/>
      <c r="I146" s="8"/>
      <c r="J146" s="8"/>
    </row>
    <row r="147" customFormat="false" ht="15" hidden="false" customHeight="false" outlineLevel="0" collapsed="false">
      <c r="A147" s="8"/>
      <c r="B147" s="8"/>
      <c r="C147" s="8"/>
      <c r="D147" s="8"/>
      <c r="E147" s="9"/>
      <c r="F147" s="9"/>
      <c r="G147" s="11"/>
      <c r="H147" s="8"/>
      <c r="I147" s="8"/>
      <c r="J147" s="8"/>
    </row>
    <row r="148" customFormat="false" ht="15" hidden="false" customHeight="false" outlineLevel="0" collapsed="false">
      <c r="A148" s="8"/>
      <c r="B148" s="8"/>
      <c r="C148" s="8"/>
      <c r="D148" s="8"/>
      <c r="E148" s="9"/>
      <c r="F148" s="9"/>
      <c r="G148" s="11"/>
      <c r="H148" s="8"/>
      <c r="I148" s="8"/>
      <c r="J148" s="8"/>
    </row>
    <row r="149" customFormat="false" ht="15" hidden="false" customHeight="false" outlineLevel="0" collapsed="false">
      <c r="A149" s="8"/>
      <c r="B149" s="8"/>
      <c r="C149" s="8"/>
      <c r="D149" s="8"/>
      <c r="E149" s="9"/>
      <c r="F149" s="9"/>
      <c r="G149" s="11"/>
      <c r="H149" s="8"/>
      <c r="I149" s="8"/>
      <c r="J149" s="8"/>
    </row>
    <row r="150" customFormat="false" ht="15" hidden="false" customHeight="false" outlineLevel="0" collapsed="false">
      <c r="A150" s="8"/>
      <c r="B150" s="8"/>
      <c r="C150" s="8"/>
      <c r="D150" s="8"/>
      <c r="E150" s="9"/>
      <c r="F150" s="9"/>
      <c r="G150" s="11"/>
      <c r="H150" s="8"/>
      <c r="I150" s="8"/>
      <c r="J150" s="8"/>
    </row>
    <row r="151" customFormat="false" ht="15" hidden="false" customHeight="false" outlineLevel="0" collapsed="false">
      <c r="A151" s="8"/>
      <c r="B151" s="8"/>
      <c r="C151" s="8"/>
      <c r="D151" s="8"/>
      <c r="E151" s="9"/>
      <c r="F151" s="9"/>
      <c r="G151" s="11"/>
      <c r="H151" s="8"/>
      <c r="I151" s="8"/>
      <c r="J151" s="8"/>
    </row>
    <row r="152" customFormat="false" ht="15" hidden="false" customHeight="false" outlineLevel="0" collapsed="false">
      <c r="A152" s="8"/>
      <c r="B152" s="8"/>
      <c r="C152" s="8"/>
      <c r="D152" s="8"/>
      <c r="E152" s="9"/>
      <c r="F152" s="9"/>
      <c r="G152" s="11"/>
      <c r="H152" s="8"/>
      <c r="I152" s="8"/>
      <c r="J152" s="8"/>
    </row>
    <row r="153" customFormat="false" ht="15" hidden="false" customHeight="false" outlineLevel="0" collapsed="false">
      <c r="A153" s="8"/>
      <c r="B153" s="8"/>
      <c r="C153" s="8"/>
      <c r="D153" s="8"/>
      <c r="E153" s="9"/>
      <c r="F153" s="9"/>
      <c r="G153" s="11"/>
      <c r="H153" s="8"/>
      <c r="I153" s="8"/>
      <c r="J153" s="8"/>
    </row>
    <row r="154" customFormat="false" ht="15" hidden="false" customHeight="false" outlineLevel="0" collapsed="false">
      <c r="A154" s="8"/>
      <c r="B154" s="8"/>
      <c r="C154" s="8"/>
      <c r="D154" s="8"/>
      <c r="E154" s="9"/>
      <c r="F154" s="9"/>
      <c r="G154" s="11"/>
      <c r="H154" s="8"/>
      <c r="I154" s="8"/>
      <c r="J154" s="8"/>
    </row>
    <row r="155" customFormat="false" ht="15" hidden="false" customHeight="false" outlineLevel="0" collapsed="false">
      <c r="A155" s="8"/>
      <c r="B155" s="8"/>
      <c r="C155" s="8"/>
      <c r="D155" s="8"/>
      <c r="E155" s="9"/>
      <c r="F155" s="9"/>
      <c r="G155" s="11"/>
      <c r="H155" s="8"/>
      <c r="I155" s="8"/>
      <c r="J155" s="8"/>
    </row>
    <row r="156" customFormat="false" ht="15" hidden="false" customHeight="false" outlineLevel="0" collapsed="false">
      <c r="A156" s="8"/>
      <c r="B156" s="8"/>
      <c r="C156" s="8"/>
      <c r="D156" s="8"/>
      <c r="E156" s="9"/>
      <c r="F156" s="9"/>
      <c r="G156" s="11"/>
      <c r="H156" s="8"/>
      <c r="I156" s="8"/>
      <c r="J156" s="8"/>
    </row>
    <row r="157" customFormat="false" ht="15" hidden="false" customHeight="false" outlineLevel="0" collapsed="false">
      <c r="A157" s="8"/>
      <c r="B157" s="8"/>
      <c r="C157" s="8"/>
      <c r="D157" s="8"/>
      <c r="E157" s="9"/>
      <c r="F157" s="9"/>
      <c r="G157" s="11"/>
      <c r="H157" s="8"/>
      <c r="I157" s="8"/>
      <c r="J157" s="8"/>
    </row>
    <row r="158" customFormat="false" ht="15" hidden="false" customHeight="false" outlineLevel="0" collapsed="false">
      <c r="A158" s="8"/>
      <c r="B158" s="8"/>
      <c r="C158" s="8"/>
      <c r="D158" s="8"/>
      <c r="E158" s="9"/>
      <c r="F158" s="9"/>
      <c r="G158" s="11"/>
      <c r="H158" s="8"/>
      <c r="I158" s="8"/>
      <c r="J158" s="8"/>
    </row>
    <row r="159" customFormat="false" ht="15" hidden="false" customHeight="false" outlineLevel="0" collapsed="false">
      <c r="A159" s="8"/>
      <c r="B159" s="8"/>
      <c r="C159" s="8"/>
      <c r="D159" s="8"/>
      <c r="E159" s="9"/>
      <c r="F159" s="9"/>
      <c r="G159" s="11"/>
      <c r="H159" s="8"/>
      <c r="I159" s="8"/>
      <c r="J159" s="8"/>
    </row>
    <row r="160" customFormat="false" ht="15" hidden="false" customHeight="false" outlineLevel="0" collapsed="false">
      <c r="A160" s="8"/>
      <c r="B160" s="8"/>
      <c r="C160" s="8"/>
      <c r="D160" s="8"/>
      <c r="E160" s="9"/>
      <c r="F160" s="9"/>
      <c r="G160" s="11"/>
      <c r="H160" s="8"/>
      <c r="I160" s="8"/>
      <c r="J160" s="8"/>
    </row>
    <row r="161" customFormat="false" ht="15" hidden="false" customHeight="false" outlineLevel="0" collapsed="false">
      <c r="A161" s="8"/>
      <c r="B161" s="8"/>
      <c r="C161" s="8"/>
      <c r="D161" s="8"/>
      <c r="E161" s="9"/>
      <c r="F161" s="9"/>
      <c r="G161" s="11"/>
      <c r="H161" s="8"/>
      <c r="I161" s="8"/>
      <c r="J161" s="8"/>
    </row>
    <row r="162" customFormat="false" ht="15" hidden="false" customHeight="false" outlineLevel="0" collapsed="false">
      <c r="A162" s="8"/>
      <c r="B162" s="8"/>
      <c r="C162" s="8"/>
      <c r="D162" s="8"/>
      <c r="E162" s="9"/>
      <c r="F162" s="9"/>
      <c r="G162" s="11"/>
      <c r="H162" s="8"/>
      <c r="I162" s="8"/>
      <c r="J162" s="8"/>
    </row>
    <row r="163" customFormat="false" ht="15" hidden="false" customHeight="false" outlineLevel="0" collapsed="false">
      <c r="A163" s="8"/>
      <c r="B163" s="8"/>
      <c r="C163" s="8"/>
      <c r="D163" s="8"/>
      <c r="E163" s="9"/>
      <c r="F163" s="9"/>
      <c r="G163" s="11"/>
      <c r="H163" s="8"/>
      <c r="I163" s="8"/>
      <c r="J163" s="8"/>
    </row>
    <row r="164" customFormat="false" ht="15" hidden="false" customHeight="false" outlineLevel="0" collapsed="false">
      <c r="A164" s="8"/>
      <c r="B164" s="8"/>
      <c r="C164" s="8"/>
      <c r="D164" s="8"/>
      <c r="E164" s="9"/>
      <c r="F164" s="9"/>
      <c r="G164" s="11"/>
      <c r="H164" s="8"/>
      <c r="I164" s="8"/>
      <c r="J164" s="8"/>
    </row>
    <row r="165" customFormat="false" ht="15" hidden="false" customHeight="false" outlineLevel="0" collapsed="false">
      <c r="A165" s="8"/>
      <c r="B165" s="8"/>
      <c r="C165" s="8"/>
      <c r="D165" s="8"/>
      <c r="E165" s="9"/>
      <c r="F165" s="9"/>
      <c r="G165" s="11"/>
      <c r="H165" s="8"/>
      <c r="I165" s="8"/>
      <c r="J165" s="8"/>
    </row>
    <row r="166" customFormat="false" ht="15" hidden="false" customHeight="false" outlineLevel="0" collapsed="false">
      <c r="A166" s="8"/>
      <c r="B166" s="8"/>
      <c r="C166" s="8"/>
      <c r="D166" s="8"/>
      <c r="E166" s="9"/>
      <c r="F166" s="9"/>
      <c r="G166" s="11"/>
      <c r="H166" s="8"/>
      <c r="I166" s="8"/>
      <c r="J166" s="8"/>
    </row>
    <row r="167" customFormat="false" ht="15" hidden="false" customHeight="false" outlineLevel="0" collapsed="false">
      <c r="A167" s="8"/>
      <c r="B167" s="8"/>
      <c r="C167" s="8"/>
      <c r="D167" s="8"/>
      <c r="E167" s="9"/>
      <c r="F167" s="9"/>
      <c r="G167" s="11"/>
      <c r="H167" s="8"/>
      <c r="I167" s="8"/>
      <c r="J167" s="8"/>
    </row>
    <row r="168" customFormat="false" ht="15" hidden="false" customHeight="false" outlineLevel="0" collapsed="false">
      <c r="A168" s="8"/>
      <c r="B168" s="8"/>
      <c r="C168" s="8"/>
      <c r="D168" s="8"/>
      <c r="E168" s="9"/>
      <c r="F168" s="9"/>
      <c r="G168" s="11"/>
      <c r="H168" s="8"/>
      <c r="I168" s="8"/>
      <c r="J168" s="8"/>
    </row>
    <row r="169" customFormat="false" ht="15" hidden="false" customHeight="false" outlineLevel="0" collapsed="false">
      <c r="A169" s="8"/>
      <c r="B169" s="8"/>
      <c r="C169" s="8"/>
      <c r="D169" s="8"/>
      <c r="E169" s="9"/>
      <c r="F169" s="9"/>
      <c r="G169" s="11"/>
      <c r="H169" s="8"/>
      <c r="I169" s="8"/>
      <c r="J169" s="8"/>
    </row>
    <row r="170" customFormat="false" ht="15" hidden="false" customHeight="false" outlineLevel="0" collapsed="false">
      <c r="A170" s="8"/>
      <c r="B170" s="8"/>
      <c r="C170" s="8"/>
      <c r="D170" s="8"/>
      <c r="E170" s="9"/>
      <c r="F170" s="9"/>
      <c r="G170" s="11"/>
      <c r="H170" s="8"/>
      <c r="I170" s="8"/>
      <c r="J170" s="8"/>
    </row>
    <row r="171" customFormat="false" ht="15" hidden="false" customHeight="false" outlineLevel="0" collapsed="false">
      <c r="A171" s="8"/>
      <c r="B171" s="8"/>
      <c r="C171" s="8"/>
      <c r="D171" s="8"/>
      <c r="E171" s="9"/>
      <c r="F171" s="9"/>
      <c r="G171" s="11"/>
      <c r="H171" s="8"/>
      <c r="I171" s="8"/>
      <c r="J171" s="8"/>
    </row>
    <row r="172" customFormat="false" ht="15" hidden="false" customHeight="false" outlineLevel="0" collapsed="false">
      <c r="A172" s="8"/>
      <c r="B172" s="8"/>
      <c r="C172" s="8"/>
      <c r="D172" s="8"/>
      <c r="E172" s="9"/>
      <c r="F172" s="9"/>
      <c r="G172" s="11"/>
      <c r="H172" s="8"/>
      <c r="I172" s="8"/>
      <c r="J172" s="8"/>
    </row>
    <row r="173" customFormat="false" ht="15" hidden="false" customHeight="false" outlineLevel="0" collapsed="false">
      <c r="A173" s="8"/>
      <c r="B173" s="8"/>
      <c r="C173" s="8"/>
      <c r="D173" s="8"/>
      <c r="E173" s="9"/>
      <c r="F173" s="9"/>
      <c r="G173" s="11"/>
      <c r="H173" s="8"/>
      <c r="I173" s="8"/>
      <c r="J173" s="8"/>
    </row>
    <row r="174" customFormat="false" ht="15" hidden="false" customHeight="false" outlineLevel="0" collapsed="false">
      <c r="A174" s="8"/>
      <c r="B174" s="8"/>
      <c r="C174" s="8"/>
      <c r="D174" s="8"/>
      <c r="E174" s="9"/>
      <c r="F174" s="9"/>
      <c r="G174" s="11"/>
      <c r="H174" s="8"/>
      <c r="I174" s="8"/>
      <c r="J174" s="8"/>
    </row>
    <row r="175" customFormat="false" ht="15" hidden="false" customHeight="false" outlineLevel="0" collapsed="false">
      <c r="A175" s="8"/>
      <c r="B175" s="8"/>
      <c r="C175" s="8"/>
      <c r="D175" s="8"/>
      <c r="E175" s="9"/>
      <c r="F175" s="9"/>
      <c r="G175" s="11"/>
      <c r="H175" s="8"/>
      <c r="I175" s="8"/>
      <c r="J175" s="8"/>
    </row>
    <row r="176" customFormat="false" ht="15" hidden="false" customHeight="false" outlineLevel="0" collapsed="false">
      <c r="A176" s="8"/>
      <c r="B176" s="8"/>
      <c r="C176" s="8"/>
      <c r="D176" s="8"/>
      <c r="E176" s="9"/>
      <c r="F176" s="9"/>
      <c r="G176" s="11"/>
      <c r="H176" s="8"/>
      <c r="I176" s="8"/>
      <c r="J176" s="8"/>
    </row>
    <row r="177" customFormat="false" ht="15" hidden="false" customHeight="false" outlineLevel="0" collapsed="false">
      <c r="A177" s="8"/>
      <c r="B177" s="8"/>
      <c r="C177" s="8"/>
      <c r="D177" s="8"/>
      <c r="E177" s="9"/>
      <c r="F177" s="9"/>
      <c r="G177" s="11"/>
      <c r="H177" s="8"/>
      <c r="I177" s="8"/>
      <c r="J177" s="8"/>
    </row>
    <row r="178" customFormat="false" ht="15" hidden="false" customHeight="false" outlineLevel="0" collapsed="false">
      <c r="A178" s="8"/>
      <c r="B178" s="8"/>
      <c r="C178" s="8"/>
      <c r="D178" s="8"/>
      <c r="E178" s="9"/>
      <c r="F178" s="9"/>
      <c r="G178" s="11"/>
      <c r="H178" s="8"/>
      <c r="I178" s="8"/>
      <c r="J178" s="8"/>
    </row>
    <row r="179" customFormat="false" ht="15" hidden="false" customHeight="false" outlineLevel="0" collapsed="false">
      <c r="A179" s="8"/>
      <c r="B179" s="8"/>
      <c r="C179" s="8"/>
      <c r="D179" s="8"/>
      <c r="E179" s="9"/>
      <c r="F179" s="9"/>
      <c r="G179" s="11"/>
      <c r="H179" s="8"/>
      <c r="I179" s="8"/>
      <c r="J179" s="8"/>
    </row>
    <row r="180" customFormat="false" ht="15" hidden="false" customHeight="false" outlineLevel="0" collapsed="false">
      <c r="A180" s="8"/>
      <c r="B180" s="8"/>
      <c r="C180" s="8"/>
      <c r="D180" s="8"/>
      <c r="E180" s="9"/>
      <c r="F180" s="9"/>
      <c r="G180" s="11"/>
      <c r="H180" s="8"/>
      <c r="I180" s="8"/>
      <c r="J180" s="8"/>
    </row>
    <row r="181" customFormat="false" ht="15" hidden="false" customHeight="false" outlineLevel="0" collapsed="false">
      <c r="A181" s="8"/>
      <c r="B181" s="8"/>
      <c r="C181" s="8"/>
      <c r="D181" s="8"/>
      <c r="E181" s="9"/>
      <c r="F181" s="9"/>
      <c r="G181" s="11"/>
      <c r="H181" s="8"/>
      <c r="I181" s="8"/>
      <c r="J181" s="8"/>
    </row>
    <row r="182" customFormat="false" ht="15" hidden="false" customHeight="false" outlineLevel="0" collapsed="false">
      <c r="A182" s="8"/>
      <c r="B182" s="8"/>
      <c r="C182" s="8"/>
      <c r="D182" s="8"/>
      <c r="E182" s="9"/>
      <c r="F182" s="9"/>
      <c r="G182" s="11"/>
      <c r="H182" s="8"/>
      <c r="I182" s="8"/>
      <c r="J182" s="8"/>
    </row>
    <row r="183" customFormat="false" ht="15" hidden="false" customHeight="false" outlineLevel="0" collapsed="false">
      <c r="A183" s="8"/>
      <c r="B183" s="8"/>
      <c r="C183" s="8"/>
      <c r="D183" s="8"/>
      <c r="E183" s="9"/>
      <c r="F183" s="9"/>
      <c r="G183" s="11"/>
      <c r="H183" s="8"/>
      <c r="I183" s="8"/>
      <c r="J183" s="8"/>
    </row>
    <row r="184" customFormat="false" ht="15" hidden="false" customHeight="false" outlineLevel="0" collapsed="false">
      <c r="A184" s="8"/>
      <c r="B184" s="8"/>
      <c r="C184" s="8"/>
      <c r="D184" s="8"/>
      <c r="E184" s="9"/>
      <c r="F184" s="9"/>
      <c r="G184" s="11"/>
      <c r="H184" s="8"/>
      <c r="I184" s="8"/>
      <c r="J184" s="8"/>
    </row>
    <row r="185" customFormat="false" ht="15" hidden="false" customHeight="false" outlineLevel="0" collapsed="false">
      <c r="A185" s="8"/>
      <c r="B185" s="8"/>
      <c r="C185" s="8"/>
      <c r="D185" s="8"/>
      <c r="E185" s="9"/>
      <c r="F185" s="9"/>
      <c r="G185" s="11"/>
      <c r="H185" s="8"/>
      <c r="I185" s="8"/>
      <c r="J185" s="8"/>
    </row>
    <row r="186" customFormat="false" ht="15" hidden="false" customHeight="false" outlineLevel="0" collapsed="false">
      <c r="A186" s="8"/>
      <c r="B186" s="8"/>
      <c r="C186" s="8"/>
      <c r="D186" s="8"/>
      <c r="E186" s="9"/>
      <c r="F186" s="9"/>
      <c r="G186" s="11"/>
      <c r="H186" s="8"/>
      <c r="I186" s="8"/>
      <c r="J186" s="8"/>
    </row>
    <row r="187" customFormat="false" ht="15" hidden="false" customHeight="false" outlineLevel="0" collapsed="false">
      <c r="A187" s="8"/>
      <c r="B187" s="8"/>
      <c r="C187" s="8"/>
      <c r="D187" s="8"/>
      <c r="E187" s="9"/>
      <c r="F187" s="9"/>
      <c r="G187" s="11"/>
      <c r="H187" s="8"/>
      <c r="I187" s="8"/>
      <c r="J187" s="8"/>
    </row>
    <row r="188" customFormat="false" ht="15" hidden="false" customHeight="false" outlineLevel="0" collapsed="false">
      <c r="A188" s="8"/>
      <c r="B188" s="8"/>
      <c r="C188" s="8"/>
      <c r="D188" s="8"/>
      <c r="E188" s="9"/>
      <c r="F188" s="9"/>
      <c r="G188" s="11"/>
      <c r="H188" s="8"/>
      <c r="I188" s="8"/>
      <c r="J188" s="8"/>
    </row>
    <row r="189" customFormat="false" ht="15" hidden="false" customHeight="false" outlineLevel="0" collapsed="false">
      <c r="A189" s="8"/>
      <c r="B189" s="8"/>
      <c r="C189" s="8"/>
      <c r="D189" s="8"/>
      <c r="E189" s="9"/>
      <c r="F189" s="9"/>
      <c r="G189" s="11"/>
      <c r="H189" s="8"/>
      <c r="I189" s="8"/>
      <c r="J189" s="8"/>
    </row>
    <row r="190" customFormat="false" ht="15" hidden="false" customHeight="false" outlineLevel="0" collapsed="false">
      <c r="A190" s="8"/>
      <c r="B190" s="8"/>
      <c r="C190" s="8"/>
      <c r="D190" s="8"/>
      <c r="E190" s="9"/>
      <c r="F190" s="9"/>
      <c r="G190" s="11"/>
      <c r="H190" s="8"/>
      <c r="I190" s="8"/>
      <c r="J190" s="8"/>
    </row>
    <row r="191" customFormat="false" ht="15" hidden="false" customHeight="false" outlineLevel="0" collapsed="false">
      <c r="A191" s="8"/>
      <c r="B191" s="8"/>
      <c r="C191" s="8"/>
      <c r="D191" s="8"/>
      <c r="E191" s="9"/>
      <c r="F191" s="9"/>
      <c r="G191" s="11"/>
      <c r="H191" s="8"/>
      <c r="I191" s="8"/>
      <c r="J191" s="8"/>
    </row>
    <row r="192" customFormat="false" ht="15" hidden="false" customHeight="false" outlineLevel="0" collapsed="false">
      <c r="A192" s="8"/>
      <c r="B192" s="8"/>
      <c r="C192" s="8"/>
      <c r="D192" s="8"/>
      <c r="E192" s="9"/>
      <c r="F192" s="9"/>
      <c r="G192" s="11"/>
      <c r="H192" s="8"/>
      <c r="I192" s="8"/>
      <c r="J192" s="8"/>
    </row>
    <row r="193" customFormat="false" ht="15" hidden="false" customHeight="false" outlineLevel="0" collapsed="false">
      <c r="A193" s="8"/>
      <c r="B193" s="8"/>
      <c r="C193" s="8"/>
      <c r="D193" s="8"/>
      <c r="E193" s="9"/>
      <c r="F193" s="9"/>
      <c r="G193" s="11"/>
      <c r="H193" s="8"/>
      <c r="I193" s="8"/>
      <c r="J193" s="8"/>
    </row>
    <row r="194" customFormat="false" ht="15" hidden="false" customHeight="false" outlineLevel="0" collapsed="false">
      <c r="A194" s="8"/>
      <c r="B194" s="8"/>
      <c r="C194" s="8"/>
      <c r="D194" s="8"/>
      <c r="E194" s="9"/>
      <c r="F194" s="9"/>
      <c r="G194" s="11"/>
      <c r="H194" s="8"/>
      <c r="I194" s="8"/>
      <c r="J194" s="8"/>
    </row>
    <row r="195" customFormat="false" ht="15" hidden="false" customHeight="false" outlineLevel="0" collapsed="false">
      <c r="A195" s="8"/>
      <c r="B195" s="8"/>
      <c r="C195" s="8"/>
      <c r="D195" s="8"/>
      <c r="E195" s="9"/>
      <c r="F195" s="9"/>
      <c r="G195" s="11"/>
      <c r="H195" s="8"/>
      <c r="I195" s="8"/>
      <c r="J195" s="8"/>
    </row>
    <row r="196" customFormat="false" ht="15" hidden="false" customHeight="false" outlineLevel="0" collapsed="false">
      <c r="A196" s="8"/>
      <c r="B196" s="8"/>
      <c r="C196" s="8"/>
      <c r="D196" s="8"/>
      <c r="E196" s="9"/>
      <c r="F196" s="9"/>
      <c r="G196" s="11"/>
      <c r="H196" s="8"/>
      <c r="I196" s="8"/>
      <c r="J196" s="8"/>
    </row>
    <row r="197" customFormat="false" ht="15" hidden="false" customHeight="false" outlineLevel="0" collapsed="false">
      <c r="A197" s="8"/>
      <c r="B197" s="8"/>
      <c r="C197" s="8"/>
      <c r="D197" s="8"/>
      <c r="E197" s="9"/>
      <c r="F197" s="9"/>
      <c r="G197" s="11"/>
      <c r="H197" s="8"/>
      <c r="I197" s="8"/>
      <c r="J197" s="8"/>
    </row>
    <row r="198" customFormat="false" ht="15" hidden="false" customHeight="false" outlineLevel="0" collapsed="false">
      <c r="A198" s="8"/>
      <c r="B198" s="8"/>
      <c r="C198" s="8"/>
      <c r="D198" s="8"/>
      <c r="E198" s="9"/>
      <c r="F198" s="9"/>
      <c r="G198" s="11"/>
      <c r="H198" s="8"/>
      <c r="I198" s="8"/>
      <c r="J198" s="8"/>
    </row>
    <row r="199" customFormat="false" ht="15" hidden="false" customHeight="false" outlineLevel="0" collapsed="false">
      <c r="A199" s="8"/>
      <c r="B199" s="8"/>
      <c r="C199" s="8"/>
      <c r="D199" s="8"/>
      <c r="E199" s="9"/>
      <c r="F199" s="9"/>
      <c r="G199" s="11"/>
      <c r="H199" s="8"/>
      <c r="I199" s="8"/>
      <c r="J199" s="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8"/>
    <col collapsed="false" customWidth="true" hidden="false" outlineLevel="0" max="3" min="3" style="0" width="36"/>
    <col collapsed="false" customWidth="true" hidden="false" outlineLevel="0" max="4" min="4" style="0" width="12"/>
    <col collapsed="false" customWidth="true" hidden="false" outlineLevel="0" max="5" min="5" style="0" width="11"/>
    <col collapsed="false" customWidth="true" hidden="false" outlineLevel="0" max="6" min="6" style="0" width="14"/>
    <col collapsed="false" customWidth="true" hidden="false" outlineLevel="0" max="7" min="7" style="0" width="16"/>
    <col collapsed="false" customWidth="true" hidden="false" outlineLevel="0" max="8" min="8" style="0" width="22"/>
    <col collapsed="false" customWidth="true" hidden="false" outlineLevel="0" max="9" min="9" style="0" width="24"/>
  </cols>
  <sheetData>
    <row r="1" customFormat="false" ht="27.75" hidden="false" customHeight="true" outlineLevel="0" collapsed="false">
      <c r="A1" s="7" t="s">
        <v>80</v>
      </c>
      <c r="B1" s="7" t="s">
        <v>81</v>
      </c>
      <c r="C1" s="7" t="s">
        <v>31</v>
      </c>
      <c r="D1" s="7" t="s">
        <v>82</v>
      </c>
      <c r="E1" s="7" t="s">
        <v>83</v>
      </c>
      <c r="F1" s="7" t="s">
        <v>84</v>
      </c>
      <c r="G1" s="7" t="s">
        <v>85</v>
      </c>
      <c r="H1" s="7" t="s">
        <v>86</v>
      </c>
      <c r="I1" s="7" t="s">
        <v>39</v>
      </c>
    </row>
    <row r="2" customFormat="false" ht="15" hidden="false" customHeight="false" outlineLevel="0" collapsed="false">
      <c r="A2" s="12" t="s">
        <v>87</v>
      </c>
      <c r="B2" s="8" t="s">
        <v>40</v>
      </c>
      <c r="C2" s="8" t="str">
        <f aca="false">IFERROR(VLOOKUP(B2,Anagrafica!A:B,2,FALSE()),"")</f>
        <v>Vino rosso 0,75 L - Cantina Marini</v>
      </c>
      <c r="D2" s="13" t="s">
        <v>88</v>
      </c>
      <c r="E2" s="10" t="n">
        <v>48</v>
      </c>
      <c r="F2" s="8" t="s">
        <v>89</v>
      </c>
      <c r="G2" s="8" t="s">
        <v>90</v>
      </c>
      <c r="H2" s="8" t="s">
        <v>45</v>
      </c>
      <c r="I2" s="8"/>
    </row>
    <row r="3" customFormat="false" ht="15" hidden="false" customHeight="false" outlineLevel="0" collapsed="false">
      <c r="A3" s="12" t="s">
        <v>87</v>
      </c>
      <c r="B3" s="8" t="s">
        <v>46</v>
      </c>
      <c r="C3" s="8" t="str">
        <f aca="false">IFERROR(VLOOKUP(B3,Anagrafica!A:B,2,FALSE()),"")</f>
        <v>Vino bianco 0,75 L - Cantina Marini</v>
      </c>
      <c r="D3" s="13" t="s">
        <v>88</v>
      </c>
      <c r="E3" s="10" t="n">
        <v>36</v>
      </c>
      <c r="F3" s="8" t="s">
        <v>89</v>
      </c>
      <c r="G3" s="8" t="s">
        <v>90</v>
      </c>
      <c r="H3" s="8" t="s">
        <v>45</v>
      </c>
      <c r="I3" s="8"/>
    </row>
    <row r="4" customFormat="false" ht="15" hidden="false" customHeight="false" outlineLevel="0" collapsed="false">
      <c r="A4" s="12" t="s">
        <v>91</v>
      </c>
      <c r="B4" s="8" t="s">
        <v>48</v>
      </c>
      <c r="C4" s="8" t="str">
        <f aca="false">IFERROR(VLOOKUP(B4,Anagrafica!A:B,2,FALSE()),"")</f>
        <v>Olio extravergine 1 L</v>
      </c>
      <c r="D4" s="13" t="s">
        <v>88</v>
      </c>
      <c r="E4" s="10" t="n">
        <v>24</v>
      </c>
      <c r="F4" s="8" t="s">
        <v>89</v>
      </c>
      <c r="G4" s="8" t="s">
        <v>92</v>
      </c>
      <c r="H4" s="8" t="s">
        <v>52</v>
      </c>
      <c r="I4" s="8"/>
    </row>
    <row r="5" customFormat="false" ht="15" hidden="false" customHeight="false" outlineLevel="0" collapsed="false">
      <c r="A5" s="12" t="s">
        <v>91</v>
      </c>
      <c r="B5" s="8" t="s">
        <v>54</v>
      </c>
      <c r="C5" s="8" t="str">
        <f aca="false">IFERROR(VLOOKUP(B5,Anagrafica!A:B,2,FALSE()),"")</f>
        <v>Pasta secca 500 g - formato spaghetti</v>
      </c>
      <c r="D5" s="13" t="s">
        <v>88</v>
      </c>
      <c r="E5" s="10" t="n">
        <v>120</v>
      </c>
      <c r="F5" s="8" t="s">
        <v>89</v>
      </c>
      <c r="G5" s="8" t="s">
        <v>92</v>
      </c>
      <c r="H5" s="8" t="s">
        <v>52</v>
      </c>
      <c r="I5" s="8"/>
    </row>
    <row r="6" customFormat="false" ht="15" hidden="false" customHeight="false" outlineLevel="0" collapsed="false">
      <c r="A6" s="12" t="s">
        <v>93</v>
      </c>
      <c r="B6" s="8" t="s">
        <v>57</v>
      </c>
      <c r="C6" s="8" t="str">
        <f aca="false">IFERROR(VLOOKUP(B6,Anagrafica!A:B,2,FALSE()),"")</f>
        <v>Caffè macinato 250 g</v>
      </c>
      <c r="D6" s="13" t="s">
        <v>88</v>
      </c>
      <c r="E6" s="10" t="n">
        <v>60</v>
      </c>
      <c r="F6" s="8" t="s">
        <v>89</v>
      </c>
      <c r="G6" s="8" t="s">
        <v>94</v>
      </c>
      <c r="H6" s="8" t="s">
        <v>60</v>
      </c>
      <c r="I6" s="8"/>
    </row>
    <row r="7" customFormat="false" ht="15" hidden="false" customHeight="false" outlineLevel="0" collapsed="false">
      <c r="A7" s="12" t="s">
        <v>93</v>
      </c>
      <c r="B7" s="8" t="s">
        <v>61</v>
      </c>
      <c r="C7" s="8" t="str">
        <f aca="false">IFERROR(VLOOKUP(B7,Anagrafica!A:B,2,FALSE()),"")</f>
        <v>Cioccolato fondente 100 g</v>
      </c>
      <c r="D7" s="13" t="s">
        <v>88</v>
      </c>
      <c r="E7" s="10" t="n">
        <v>80</v>
      </c>
      <c r="F7" s="8" t="s">
        <v>89</v>
      </c>
      <c r="G7" s="8" t="s">
        <v>94</v>
      </c>
      <c r="H7" s="8" t="s">
        <v>60</v>
      </c>
      <c r="I7" s="8"/>
    </row>
    <row r="8" customFormat="false" ht="15" hidden="false" customHeight="false" outlineLevel="0" collapsed="false">
      <c r="A8" s="12" t="s">
        <v>95</v>
      </c>
      <c r="B8" s="8" t="s">
        <v>40</v>
      </c>
      <c r="C8" s="8" t="str">
        <f aca="false">IFERROR(VLOOKUP(B8,Anagrafica!A:B,2,FALSE()),"")</f>
        <v>Vino rosso 0,75 L - Cantina Marini</v>
      </c>
      <c r="D8" s="13" t="s">
        <v>96</v>
      </c>
      <c r="E8" s="10" t="n">
        <v>12</v>
      </c>
      <c r="F8" s="8" t="s">
        <v>97</v>
      </c>
      <c r="G8" s="8" t="s">
        <v>98</v>
      </c>
      <c r="H8" s="8" t="s">
        <v>99</v>
      </c>
      <c r="I8" s="8"/>
    </row>
    <row r="9" customFormat="false" ht="15" hidden="false" customHeight="false" outlineLevel="0" collapsed="false">
      <c r="A9" s="12" t="s">
        <v>95</v>
      </c>
      <c r="B9" s="8" t="s">
        <v>54</v>
      </c>
      <c r="C9" s="8" t="str">
        <f aca="false">IFERROR(VLOOKUP(B9,Anagrafica!A:B,2,FALSE()),"")</f>
        <v>Pasta secca 500 g - formato spaghetti</v>
      </c>
      <c r="D9" s="13" t="s">
        <v>96</v>
      </c>
      <c r="E9" s="10" t="n">
        <v>24</v>
      </c>
      <c r="F9" s="8" t="s">
        <v>97</v>
      </c>
      <c r="G9" s="8" t="s">
        <v>98</v>
      </c>
      <c r="H9" s="8" t="s">
        <v>99</v>
      </c>
      <c r="I9" s="8"/>
    </row>
    <row r="10" customFormat="false" ht="15" hidden="false" customHeight="false" outlineLevel="0" collapsed="false">
      <c r="A10" s="12" t="s">
        <v>100</v>
      </c>
      <c r="B10" s="8" t="s">
        <v>48</v>
      </c>
      <c r="C10" s="8" t="str">
        <f aca="false">IFERROR(VLOOKUP(B10,Anagrafica!A:B,2,FALSE()),"")</f>
        <v>Olio extravergine 1 L</v>
      </c>
      <c r="D10" s="13" t="s">
        <v>96</v>
      </c>
      <c r="E10" s="10" t="n">
        <v>6</v>
      </c>
      <c r="F10" s="8" t="s">
        <v>97</v>
      </c>
      <c r="G10" s="8" t="s">
        <v>101</v>
      </c>
      <c r="H10" s="8" t="s">
        <v>102</v>
      </c>
      <c r="I10" s="8"/>
    </row>
    <row r="11" customFormat="false" ht="15" hidden="false" customHeight="false" outlineLevel="0" collapsed="false">
      <c r="A11" s="12" t="s">
        <v>103</v>
      </c>
      <c r="B11" s="8" t="s">
        <v>57</v>
      </c>
      <c r="C11" s="8" t="str">
        <f aca="false">IFERROR(VLOOKUP(B11,Anagrafica!A:B,2,FALSE()),"")</f>
        <v>Caffè macinato 250 g</v>
      </c>
      <c r="D11" s="13" t="s">
        <v>96</v>
      </c>
      <c r="E11" s="10" t="n">
        <v>18</v>
      </c>
      <c r="F11" s="8" t="s">
        <v>97</v>
      </c>
      <c r="G11" s="8" t="s">
        <v>104</v>
      </c>
      <c r="H11" s="8" t="s">
        <v>105</v>
      </c>
      <c r="I11" s="8"/>
    </row>
    <row r="12" customFormat="false" ht="15" hidden="false" customHeight="false" outlineLevel="0" collapsed="false">
      <c r="A12" s="12" t="s">
        <v>106</v>
      </c>
      <c r="B12" s="8" t="s">
        <v>46</v>
      </c>
      <c r="C12" s="8" t="str">
        <f aca="false">IFERROR(VLOOKUP(B12,Anagrafica!A:B,2,FALSE()),"")</f>
        <v>Vino bianco 0,75 L - Cantina Marini</v>
      </c>
      <c r="D12" s="13" t="s">
        <v>96</v>
      </c>
      <c r="E12" s="10" t="n">
        <v>10</v>
      </c>
      <c r="F12" s="8" t="s">
        <v>97</v>
      </c>
      <c r="G12" s="8" t="s">
        <v>107</v>
      </c>
      <c r="H12" s="8" t="s">
        <v>99</v>
      </c>
      <c r="I12" s="8"/>
    </row>
    <row r="13" customFormat="false" ht="15" hidden="false" customHeight="false" outlineLevel="0" collapsed="false">
      <c r="A13" s="12" t="s">
        <v>108</v>
      </c>
      <c r="B13" s="8" t="s">
        <v>61</v>
      </c>
      <c r="C13" s="8" t="str">
        <f aca="false">IFERROR(VLOOKUP(B13,Anagrafica!A:B,2,FALSE()),"")</f>
        <v>Cioccolato fondente 100 g</v>
      </c>
      <c r="D13" s="13" t="s">
        <v>96</v>
      </c>
      <c r="E13" s="10" t="n">
        <v>30</v>
      </c>
      <c r="F13" s="8" t="s">
        <v>97</v>
      </c>
      <c r="G13" s="8" t="s">
        <v>109</v>
      </c>
      <c r="H13" s="8" t="s">
        <v>99</v>
      </c>
      <c r="I13" s="8"/>
    </row>
    <row r="14" customFormat="false" ht="15" hidden="false" customHeight="false" outlineLevel="0" collapsed="false">
      <c r="A14" s="12" t="s">
        <v>110</v>
      </c>
      <c r="B14" s="8" t="s">
        <v>64</v>
      </c>
      <c r="C14" s="8" t="str">
        <f aca="false">IFERROR(VLOOKUP(B14,Anagrafica!A:B,2,FALSE()),"")</f>
        <v>Sapone liquido 500 ml</v>
      </c>
      <c r="D14" s="13" t="s">
        <v>88</v>
      </c>
      <c r="E14" s="10" t="n">
        <v>36</v>
      </c>
      <c r="F14" s="8" t="s">
        <v>89</v>
      </c>
      <c r="G14" s="8" t="s">
        <v>111</v>
      </c>
      <c r="H14" s="8" t="s">
        <v>68</v>
      </c>
      <c r="I14" s="8"/>
    </row>
    <row r="15" customFormat="false" ht="15" hidden="false" customHeight="false" outlineLevel="0" collapsed="false">
      <c r="A15" s="12" t="s">
        <v>110</v>
      </c>
      <c r="B15" s="8" t="s">
        <v>69</v>
      </c>
      <c r="C15" s="8" t="str">
        <f aca="false">IFERROR(VLOOKUP(B15,Anagrafica!A:B,2,FALSE()),"")</f>
        <v>Detersivo lavatrice 1 L</v>
      </c>
      <c r="D15" s="13" t="s">
        <v>88</v>
      </c>
      <c r="E15" s="10" t="n">
        <v>24</v>
      </c>
      <c r="F15" s="8" t="s">
        <v>89</v>
      </c>
      <c r="G15" s="8" t="s">
        <v>111</v>
      </c>
      <c r="H15" s="8" t="s">
        <v>68</v>
      </c>
      <c r="I15" s="8"/>
    </row>
    <row r="16" customFormat="false" ht="15" hidden="false" customHeight="false" outlineLevel="0" collapsed="false">
      <c r="A16" s="12" t="s">
        <v>112</v>
      </c>
      <c r="B16" s="8" t="s">
        <v>71</v>
      </c>
      <c r="C16" s="8" t="str">
        <f aca="false">IFERROR(VLOOKUP(B16,Anagrafica!A:B,2,FALSE()),"")</f>
        <v>Carta igienica 12 rotoli</v>
      </c>
      <c r="D16" s="13" t="s">
        <v>88</v>
      </c>
      <c r="E16" s="10" t="n">
        <v>30</v>
      </c>
      <c r="F16" s="8" t="s">
        <v>89</v>
      </c>
      <c r="G16" s="8" t="s">
        <v>113</v>
      </c>
      <c r="H16" s="8" t="s">
        <v>76</v>
      </c>
      <c r="I16" s="8"/>
    </row>
    <row r="17" customFormat="false" ht="15" hidden="false" customHeight="false" outlineLevel="0" collapsed="false">
      <c r="A17" s="12" t="s">
        <v>112</v>
      </c>
      <c r="B17" s="8" t="s">
        <v>77</v>
      </c>
      <c r="C17" s="8" t="str">
        <f aca="false">IFERROR(VLOOKUP(B17,Anagrafica!A:B,2,FALSE()),"")</f>
        <v>Tovaglioli 200 pz</v>
      </c>
      <c r="D17" s="13" t="s">
        <v>88</v>
      </c>
      <c r="E17" s="10" t="n">
        <v>40</v>
      </c>
      <c r="F17" s="8" t="s">
        <v>89</v>
      </c>
      <c r="G17" s="8" t="s">
        <v>113</v>
      </c>
      <c r="H17" s="8" t="s">
        <v>76</v>
      </c>
      <c r="I17" s="8"/>
    </row>
    <row r="18" customFormat="false" ht="15" hidden="false" customHeight="false" outlineLevel="0" collapsed="false">
      <c r="A18" s="12" t="s">
        <v>114</v>
      </c>
      <c r="B18" s="8" t="s">
        <v>40</v>
      </c>
      <c r="C18" s="8" t="str">
        <f aca="false">IFERROR(VLOOKUP(B18,Anagrafica!A:B,2,FALSE()),"")</f>
        <v>Vino rosso 0,75 L - Cantina Marini</v>
      </c>
      <c r="D18" s="13" t="s">
        <v>96</v>
      </c>
      <c r="E18" s="10" t="n">
        <v>18</v>
      </c>
      <c r="F18" s="8" t="s">
        <v>97</v>
      </c>
      <c r="G18" s="8" t="s">
        <v>115</v>
      </c>
      <c r="H18" s="8" t="s">
        <v>99</v>
      </c>
      <c r="I18" s="8"/>
    </row>
    <row r="19" customFormat="false" ht="15" hidden="false" customHeight="false" outlineLevel="0" collapsed="false">
      <c r="A19" s="12" t="s">
        <v>116</v>
      </c>
      <c r="B19" s="8" t="s">
        <v>54</v>
      </c>
      <c r="C19" s="8" t="str">
        <f aca="false">IFERROR(VLOOKUP(B19,Anagrafica!A:B,2,FALSE()),"")</f>
        <v>Pasta secca 500 g - formato spaghetti</v>
      </c>
      <c r="D19" s="13" t="s">
        <v>96</v>
      </c>
      <c r="E19" s="10" t="n">
        <v>36</v>
      </c>
      <c r="F19" s="8" t="s">
        <v>97</v>
      </c>
      <c r="G19" s="8" t="s">
        <v>117</v>
      </c>
      <c r="H19" s="8" t="s">
        <v>99</v>
      </c>
      <c r="I19" s="8"/>
    </row>
    <row r="20" customFormat="false" ht="15" hidden="false" customHeight="false" outlineLevel="0" collapsed="false">
      <c r="A20" s="12" t="s">
        <v>118</v>
      </c>
      <c r="B20" s="8" t="s">
        <v>64</v>
      </c>
      <c r="C20" s="8" t="str">
        <f aca="false">IFERROR(VLOOKUP(B20,Anagrafica!A:B,2,FALSE()),"")</f>
        <v>Sapone liquido 500 ml</v>
      </c>
      <c r="D20" s="13" t="s">
        <v>96</v>
      </c>
      <c r="E20" s="10" t="n">
        <v>10</v>
      </c>
      <c r="F20" s="8" t="s">
        <v>97</v>
      </c>
      <c r="G20" s="8" t="s">
        <v>119</v>
      </c>
      <c r="H20" s="8" t="s">
        <v>99</v>
      </c>
      <c r="I20" s="8"/>
    </row>
    <row r="21" customFormat="false" ht="15" hidden="false" customHeight="false" outlineLevel="0" collapsed="false">
      <c r="A21" s="12" t="s">
        <v>118</v>
      </c>
      <c r="B21" s="8" t="s">
        <v>69</v>
      </c>
      <c r="C21" s="8" t="str">
        <f aca="false">IFERROR(VLOOKUP(B21,Anagrafica!A:B,2,FALSE()),"")</f>
        <v>Detersivo lavatrice 1 L</v>
      </c>
      <c r="D21" s="13" t="s">
        <v>96</v>
      </c>
      <c r="E21" s="10" t="n">
        <v>6</v>
      </c>
      <c r="F21" s="8" t="s">
        <v>97</v>
      </c>
      <c r="G21" s="8" t="s">
        <v>119</v>
      </c>
      <c r="H21" s="8" t="s">
        <v>99</v>
      </c>
      <c r="I21" s="8"/>
    </row>
    <row r="22" customFormat="false" ht="15" hidden="false" customHeight="false" outlineLevel="0" collapsed="false">
      <c r="A22" s="12" t="s">
        <v>120</v>
      </c>
      <c r="B22" s="8" t="s">
        <v>61</v>
      </c>
      <c r="C22" s="8" t="str">
        <f aca="false">IFERROR(VLOOKUP(B22,Anagrafica!A:B,2,FALSE()),"")</f>
        <v>Cioccolato fondente 100 g</v>
      </c>
      <c r="D22" s="13" t="s">
        <v>96</v>
      </c>
      <c r="E22" s="10" t="n">
        <v>25</v>
      </c>
      <c r="F22" s="8" t="s">
        <v>97</v>
      </c>
      <c r="G22" s="8" t="s">
        <v>121</v>
      </c>
      <c r="H22" s="8" t="s">
        <v>122</v>
      </c>
      <c r="I22" s="8"/>
    </row>
    <row r="23" customFormat="false" ht="15" hidden="false" customHeight="false" outlineLevel="0" collapsed="false">
      <c r="A23" s="12" t="s">
        <v>123</v>
      </c>
      <c r="B23" s="8" t="s">
        <v>57</v>
      </c>
      <c r="C23" s="8" t="str">
        <f aca="false">IFERROR(VLOOKUP(B23,Anagrafica!A:B,2,FALSE()),"")</f>
        <v>Caffè macinato 250 g</v>
      </c>
      <c r="D23" s="13" t="s">
        <v>96</v>
      </c>
      <c r="E23" s="10" t="n">
        <v>22</v>
      </c>
      <c r="F23" s="8" t="s">
        <v>97</v>
      </c>
      <c r="G23" s="8" t="s">
        <v>124</v>
      </c>
      <c r="H23" s="8" t="s">
        <v>105</v>
      </c>
      <c r="I23" s="8"/>
    </row>
    <row r="24" customFormat="false" ht="15" hidden="false" customHeight="false" outlineLevel="0" collapsed="false">
      <c r="A24" s="12" t="s">
        <v>125</v>
      </c>
      <c r="B24" s="8" t="s">
        <v>77</v>
      </c>
      <c r="C24" s="8" t="str">
        <f aca="false">IFERROR(VLOOKUP(B24,Anagrafica!A:B,2,FALSE()),"")</f>
        <v>Tovaglioli 200 pz</v>
      </c>
      <c r="D24" s="13" t="s">
        <v>96</v>
      </c>
      <c r="E24" s="10" t="n">
        <v>15</v>
      </c>
      <c r="F24" s="8" t="s">
        <v>97</v>
      </c>
      <c r="G24" s="8" t="s">
        <v>126</v>
      </c>
      <c r="H24" s="8" t="s">
        <v>99</v>
      </c>
      <c r="I24" s="8"/>
    </row>
    <row r="25" customFormat="false" ht="15" hidden="false" customHeight="false" outlineLevel="0" collapsed="false">
      <c r="A25" s="12" t="s">
        <v>127</v>
      </c>
      <c r="B25" s="8" t="s">
        <v>48</v>
      </c>
      <c r="C25" s="8" t="str">
        <f aca="false">IFERROR(VLOOKUP(B25,Anagrafica!A:B,2,FALSE()),"")</f>
        <v>Olio extravergine 1 L</v>
      </c>
      <c r="D25" s="13" t="s">
        <v>96</v>
      </c>
      <c r="E25" s="10" t="n">
        <v>4</v>
      </c>
      <c r="F25" s="8" t="s">
        <v>97</v>
      </c>
      <c r="G25" s="8" t="s">
        <v>128</v>
      </c>
      <c r="H25" s="8" t="s">
        <v>102</v>
      </c>
      <c r="I25" s="8"/>
    </row>
    <row r="26" customFormat="false" ht="15" hidden="false" customHeight="false" outlineLevel="0" collapsed="false">
      <c r="A26" s="12" t="s">
        <v>129</v>
      </c>
      <c r="B26" s="8" t="s">
        <v>71</v>
      </c>
      <c r="C26" s="8" t="str">
        <f aca="false">IFERROR(VLOOKUP(B26,Anagrafica!A:B,2,FALSE()),"")</f>
        <v>Carta igienica 12 rotoli</v>
      </c>
      <c r="D26" s="13" t="s">
        <v>96</v>
      </c>
      <c r="E26" s="10" t="n">
        <v>16</v>
      </c>
      <c r="F26" s="8" t="s">
        <v>97</v>
      </c>
      <c r="G26" s="8" t="s">
        <v>130</v>
      </c>
      <c r="H26" s="8" t="s">
        <v>99</v>
      </c>
      <c r="I26" s="8"/>
    </row>
    <row r="27" customFormat="false" ht="15" hidden="false" customHeight="false" outlineLevel="0" collapsed="false">
      <c r="A27" s="14"/>
      <c r="B27" s="8"/>
      <c r="C27" s="8" t="str">
        <f aca="false">IFERROR(VLOOKUP(B27,Anagrafica!A:B,2,FALSE()),"")</f>
        <v/>
      </c>
      <c r="D27" s="8"/>
      <c r="E27" s="11"/>
      <c r="F27" s="8"/>
      <c r="G27" s="8"/>
      <c r="H27" s="8"/>
      <c r="I27" s="8"/>
    </row>
    <row r="28" customFormat="false" ht="15" hidden="false" customHeight="false" outlineLevel="0" collapsed="false">
      <c r="A28" s="14"/>
      <c r="B28" s="8"/>
      <c r="C28" s="8" t="str">
        <f aca="false">IFERROR(VLOOKUP(B28,Anagrafica!A:B,2,FALSE()),"")</f>
        <v/>
      </c>
      <c r="D28" s="8"/>
      <c r="E28" s="11"/>
      <c r="F28" s="8"/>
      <c r="G28" s="8"/>
      <c r="H28" s="8"/>
      <c r="I28" s="8"/>
    </row>
    <row r="29" customFormat="false" ht="15" hidden="false" customHeight="false" outlineLevel="0" collapsed="false">
      <c r="A29" s="14"/>
      <c r="B29" s="8"/>
      <c r="C29" s="8" t="str">
        <f aca="false">IFERROR(VLOOKUP(B29,Anagrafica!A:B,2,FALSE()),"")</f>
        <v/>
      </c>
      <c r="D29" s="8"/>
      <c r="E29" s="11"/>
      <c r="F29" s="8"/>
      <c r="G29" s="8"/>
      <c r="H29" s="8"/>
      <c r="I29" s="8"/>
    </row>
    <row r="30" customFormat="false" ht="15" hidden="false" customHeight="false" outlineLevel="0" collapsed="false">
      <c r="A30" s="14"/>
      <c r="B30" s="8"/>
      <c r="C30" s="8" t="str">
        <f aca="false">IFERROR(VLOOKUP(B30,Anagrafica!A:B,2,FALSE()),"")</f>
        <v/>
      </c>
      <c r="D30" s="8"/>
      <c r="E30" s="11"/>
      <c r="F30" s="8"/>
      <c r="G30" s="8"/>
      <c r="H30" s="8"/>
      <c r="I30" s="8"/>
    </row>
    <row r="31" customFormat="false" ht="15" hidden="false" customHeight="false" outlineLevel="0" collapsed="false">
      <c r="A31" s="14"/>
      <c r="B31" s="8"/>
      <c r="C31" s="8" t="str">
        <f aca="false">IFERROR(VLOOKUP(B31,Anagrafica!A:B,2,FALSE()),"")</f>
        <v/>
      </c>
      <c r="D31" s="8"/>
      <c r="E31" s="11"/>
      <c r="F31" s="8"/>
      <c r="G31" s="8"/>
      <c r="H31" s="8"/>
      <c r="I31" s="8"/>
    </row>
    <row r="32" customFormat="false" ht="15" hidden="false" customHeight="false" outlineLevel="0" collapsed="false">
      <c r="A32" s="14"/>
      <c r="B32" s="8"/>
      <c r="C32" s="8" t="str">
        <f aca="false">IFERROR(VLOOKUP(B32,Anagrafica!A:B,2,FALSE()),"")</f>
        <v/>
      </c>
      <c r="D32" s="8"/>
      <c r="E32" s="11"/>
      <c r="F32" s="8"/>
      <c r="G32" s="8"/>
      <c r="H32" s="8"/>
      <c r="I32" s="8"/>
    </row>
    <row r="33" customFormat="false" ht="15" hidden="false" customHeight="false" outlineLevel="0" collapsed="false">
      <c r="A33" s="14"/>
      <c r="B33" s="8"/>
      <c r="C33" s="8" t="str">
        <f aca="false">IFERROR(VLOOKUP(B33,Anagrafica!A:B,2,FALSE()),"")</f>
        <v/>
      </c>
      <c r="D33" s="8"/>
      <c r="E33" s="11"/>
      <c r="F33" s="8"/>
      <c r="G33" s="8"/>
      <c r="H33" s="8"/>
      <c r="I33" s="8"/>
    </row>
    <row r="34" customFormat="false" ht="15" hidden="false" customHeight="false" outlineLevel="0" collapsed="false">
      <c r="A34" s="14"/>
      <c r="B34" s="8"/>
      <c r="C34" s="8" t="str">
        <f aca="false">IFERROR(VLOOKUP(B34,Anagrafica!A:B,2,FALSE()),"")</f>
        <v/>
      </c>
      <c r="D34" s="8"/>
      <c r="E34" s="11"/>
      <c r="F34" s="8"/>
      <c r="G34" s="8"/>
      <c r="H34" s="8"/>
      <c r="I34" s="8"/>
    </row>
    <row r="35" customFormat="false" ht="15" hidden="false" customHeight="false" outlineLevel="0" collapsed="false">
      <c r="A35" s="14"/>
      <c r="B35" s="8"/>
      <c r="C35" s="8" t="str">
        <f aca="false">IFERROR(VLOOKUP(B35,Anagrafica!A:B,2,FALSE()),"")</f>
        <v/>
      </c>
      <c r="D35" s="8"/>
      <c r="E35" s="11"/>
      <c r="F35" s="8"/>
      <c r="G35" s="8"/>
      <c r="H35" s="8"/>
      <c r="I35" s="8"/>
    </row>
    <row r="36" customFormat="false" ht="15" hidden="false" customHeight="false" outlineLevel="0" collapsed="false">
      <c r="A36" s="14"/>
      <c r="B36" s="8"/>
      <c r="C36" s="8" t="str">
        <f aca="false">IFERROR(VLOOKUP(B36,Anagrafica!A:B,2,FALSE()),"")</f>
        <v/>
      </c>
      <c r="D36" s="8"/>
      <c r="E36" s="11"/>
      <c r="F36" s="8"/>
      <c r="G36" s="8"/>
      <c r="H36" s="8"/>
      <c r="I36" s="8"/>
    </row>
    <row r="37" customFormat="false" ht="15" hidden="false" customHeight="false" outlineLevel="0" collapsed="false">
      <c r="A37" s="14"/>
      <c r="B37" s="8"/>
      <c r="C37" s="8" t="str">
        <f aca="false">IFERROR(VLOOKUP(B37,Anagrafica!A:B,2,FALSE()),"")</f>
        <v/>
      </c>
      <c r="D37" s="8"/>
      <c r="E37" s="11"/>
      <c r="F37" s="8"/>
      <c r="G37" s="8"/>
      <c r="H37" s="8"/>
      <c r="I37" s="8"/>
    </row>
    <row r="38" customFormat="false" ht="15" hidden="false" customHeight="false" outlineLevel="0" collapsed="false">
      <c r="A38" s="14"/>
      <c r="B38" s="8"/>
      <c r="C38" s="8" t="str">
        <f aca="false">IFERROR(VLOOKUP(B38,Anagrafica!A:B,2,FALSE()),"")</f>
        <v/>
      </c>
      <c r="D38" s="8"/>
      <c r="E38" s="11"/>
      <c r="F38" s="8"/>
      <c r="G38" s="8"/>
      <c r="H38" s="8"/>
      <c r="I38" s="8"/>
    </row>
    <row r="39" customFormat="false" ht="15" hidden="false" customHeight="false" outlineLevel="0" collapsed="false">
      <c r="A39" s="14"/>
      <c r="B39" s="8"/>
      <c r="C39" s="8" t="str">
        <f aca="false">IFERROR(VLOOKUP(B39,Anagrafica!A:B,2,FALSE()),"")</f>
        <v/>
      </c>
      <c r="D39" s="8"/>
      <c r="E39" s="11"/>
      <c r="F39" s="8"/>
      <c r="G39" s="8"/>
      <c r="H39" s="8"/>
      <c r="I39" s="8"/>
    </row>
    <row r="40" customFormat="false" ht="15" hidden="false" customHeight="false" outlineLevel="0" collapsed="false">
      <c r="A40" s="14"/>
      <c r="B40" s="8"/>
      <c r="C40" s="8" t="str">
        <f aca="false">IFERROR(VLOOKUP(B40,Anagrafica!A:B,2,FALSE()),"")</f>
        <v/>
      </c>
      <c r="D40" s="8"/>
      <c r="E40" s="11"/>
      <c r="F40" s="8"/>
      <c r="G40" s="8"/>
      <c r="H40" s="8"/>
      <c r="I40" s="8"/>
    </row>
    <row r="41" customFormat="false" ht="15" hidden="false" customHeight="false" outlineLevel="0" collapsed="false">
      <c r="A41" s="14"/>
      <c r="B41" s="8"/>
      <c r="C41" s="8" t="str">
        <f aca="false">IFERROR(VLOOKUP(B41,Anagrafica!A:B,2,FALSE()),"")</f>
        <v/>
      </c>
      <c r="D41" s="8"/>
      <c r="E41" s="11"/>
      <c r="F41" s="8"/>
      <c r="G41" s="8"/>
      <c r="H41" s="8"/>
      <c r="I41" s="8"/>
    </row>
    <row r="42" customFormat="false" ht="15" hidden="false" customHeight="false" outlineLevel="0" collapsed="false">
      <c r="A42" s="14"/>
      <c r="B42" s="8"/>
      <c r="C42" s="8" t="str">
        <f aca="false">IFERROR(VLOOKUP(B42,Anagrafica!A:B,2,FALSE()),"")</f>
        <v/>
      </c>
      <c r="D42" s="8"/>
      <c r="E42" s="11"/>
      <c r="F42" s="8"/>
      <c r="G42" s="8"/>
      <c r="H42" s="8"/>
      <c r="I42" s="8"/>
    </row>
    <row r="43" customFormat="false" ht="15" hidden="false" customHeight="false" outlineLevel="0" collapsed="false">
      <c r="A43" s="14"/>
      <c r="B43" s="8"/>
      <c r="C43" s="8" t="str">
        <f aca="false">IFERROR(VLOOKUP(B43,Anagrafica!A:B,2,FALSE()),"")</f>
        <v/>
      </c>
      <c r="D43" s="8"/>
      <c r="E43" s="11"/>
      <c r="F43" s="8"/>
      <c r="G43" s="8"/>
      <c r="H43" s="8"/>
      <c r="I43" s="8"/>
    </row>
    <row r="44" customFormat="false" ht="15" hidden="false" customHeight="false" outlineLevel="0" collapsed="false">
      <c r="A44" s="14"/>
      <c r="B44" s="8"/>
      <c r="C44" s="8" t="str">
        <f aca="false">IFERROR(VLOOKUP(B44,Anagrafica!A:B,2,FALSE()),"")</f>
        <v/>
      </c>
      <c r="D44" s="8"/>
      <c r="E44" s="11"/>
      <c r="F44" s="8"/>
      <c r="G44" s="8"/>
      <c r="H44" s="8"/>
      <c r="I44" s="8"/>
    </row>
    <row r="45" customFormat="false" ht="15" hidden="false" customHeight="false" outlineLevel="0" collapsed="false">
      <c r="A45" s="14"/>
      <c r="B45" s="8"/>
      <c r="C45" s="8" t="str">
        <f aca="false">IFERROR(VLOOKUP(B45,Anagrafica!A:B,2,FALSE()),"")</f>
        <v/>
      </c>
      <c r="D45" s="8"/>
      <c r="E45" s="11"/>
      <c r="F45" s="8"/>
      <c r="G45" s="8"/>
      <c r="H45" s="8"/>
      <c r="I45" s="8"/>
    </row>
    <row r="46" customFormat="false" ht="15" hidden="false" customHeight="false" outlineLevel="0" collapsed="false">
      <c r="A46" s="14"/>
      <c r="B46" s="8"/>
      <c r="C46" s="8" t="str">
        <f aca="false">IFERROR(VLOOKUP(B46,Anagrafica!A:B,2,FALSE()),"")</f>
        <v/>
      </c>
      <c r="D46" s="8"/>
      <c r="E46" s="11"/>
      <c r="F46" s="8"/>
      <c r="G46" s="8"/>
      <c r="H46" s="8"/>
      <c r="I46" s="8"/>
    </row>
    <row r="47" customFormat="false" ht="15" hidden="false" customHeight="false" outlineLevel="0" collapsed="false">
      <c r="A47" s="14"/>
      <c r="B47" s="8"/>
      <c r="C47" s="8" t="str">
        <f aca="false">IFERROR(VLOOKUP(B47,Anagrafica!A:B,2,FALSE()),"")</f>
        <v/>
      </c>
      <c r="D47" s="8"/>
      <c r="E47" s="11"/>
      <c r="F47" s="8"/>
      <c r="G47" s="8"/>
      <c r="H47" s="8"/>
      <c r="I47" s="8"/>
    </row>
    <row r="48" customFormat="false" ht="15" hidden="false" customHeight="false" outlineLevel="0" collapsed="false">
      <c r="A48" s="14"/>
      <c r="B48" s="8"/>
      <c r="C48" s="8" t="str">
        <f aca="false">IFERROR(VLOOKUP(B48,Anagrafica!A:B,2,FALSE()),"")</f>
        <v/>
      </c>
      <c r="D48" s="8"/>
      <c r="E48" s="11"/>
      <c r="F48" s="8"/>
      <c r="G48" s="8"/>
      <c r="H48" s="8"/>
      <c r="I48" s="8"/>
    </row>
    <row r="49" customFormat="false" ht="15" hidden="false" customHeight="false" outlineLevel="0" collapsed="false">
      <c r="A49" s="14"/>
      <c r="B49" s="8"/>
      <c r="C49" s="8" t="str">
        <f aca="false">IFERROR(VLOOKUP(B49,Anagrafica!A:B,2,FALSE()),"")</f>
        <v/>
      </c>
      <c r="D49" s="8"/>
      <c r="E49" s="11"/>
      <c r="F49" s="8"/>
      <c r="G49" s="8"/>
      <c r="H49" s="8"/>
      <c r="I49" s="8"/>
    </row>
    <row r="50" customFormat="false" ht="15" hidden="false" customHeight="false" outlineLevel="0" collapsed="false">
      <c r="A50" s="14"/>
      <c r="B50" s="8"/>
      <c r="C50" s="8" t="str">
        <f aca="false">IFERROR(VLOOKUP(B50,Anagrafica!A:B,2,FALSE()),"")</f>
        <v/>
      </c>
      <c r="D50" s="8"/>
      <c r="E50" s="11"/>
      <c r="F50" s="8"/>
      <c r="G50" s="8"/>
      <c r="H50" s="8"/>
      <c r="I50" s="8"/>
    </row>
    <row r="51" customFormat="false" ht="15" hidden="false" customHeight="false" outlineLevel="0" collapsed="false">
      <c r="A51" s="14"/>
      <c r="B51" s="8"/>
      <c r="C51" s="8" t="str">
        <f aca="false">IFERROR(VLOOKUP(B51,Anagrafica!A:B,2,FALSE()),"")</f>
        <v/>
      </c>
      <c r="D51" s="8"/>
      <c r="E51" s="11"/>
      <c r="F51" s="8"/>
      <c r="G51" s="8"/>
      <c r="H51" s="8"/>
      <c r="I51" s="8"/>
    </row>
    <row r="52" customFormat="false" ht="15" hidden="false" customHeight="false" outlineLevel="0" collapsed="false">
      <c r="A52" s="14"/>
      <c r="B52" s="8"/>
      <c r="C52" s="8" t="str">
        <f aca="false">IFERROR(VLOOKUP(B52,Anagrafica!A:B,2,FALSE()),"")</f>
        <v/>
      </c>
      <c r="D52" s="8"/>
      <c r="E52" s="11"/>
      <c r="F52" s="8"/>
      <c r="G52" s="8"/>
      <c r="H52" s="8"/>
      <c r="I52" s="8"/>
    </row>
    <row r="53" customFormat="false" ht="15" hidden="false" customHeight="false" outlineLevel="0" collapsed="false">
      <c r="A53" s="14"/>
      <c r="B53" s="8"/>
      <c r="C53" s="8" t="str">
        <f aca="false">IFERROR(VLOOKUP(B53,Anagrafica!A:B,2,FALSE()),"")</f>
        <v/>
      </c>
      <c r="D53" s="8"/>
      <c r="E53" s="11"/>
      <c r="F53" s="8"/>
      <c r="G53" s="8"/>
      <c r="H53" s="8"/>
      <c r="I53" s="8"/>
    </row>
    <row r="54" customFormat="false" ht="15" hidden="false" customHeight="false" outlineLevel="0" collapsed="false">
      <c r="A54" s="14"/>
      <c r="B54" s="8"/>
      <c r="C54" s="8" t="str">
        <f aca="false">IFERROR(VLOOKUP(B54,Anagrafica!A:B,2,FALSE()),"")</f>
        <v/>
      </c>
      <c r="D54" s="8"/>
      <c r="E54" s="11"/>
      <c r="F54" s="8"/>
      <c r="G54" s="8"/>
      <c r="H54" s="8"/>
      <c r="I54" s="8"/>
    </row>
    <row r="55" customFormat="false" ht="15" hidden="false" customHeight="false" outlineLevel="0" collapsed="false">
      <c r="A55" s="14"/>
      <c r="B55" s="8"/>
      <c r="C55" s="8" t="str">
        <f aca="false">IFERROR(VLOOKUP(B55,Anagrafica!A:B,2,FALSE()),"")</f>
        <v/>
      </c>
      <c r="D55" s="8"/>
      <c r="E55" s="11"/>
      <c r="F55" s="8"/>
      <c r="G55" s="8"/>
      <c r="H55" s="8"/>
      <c r="I55" s="8"/>
    </row>
    <row r="56" customFormat="false" ht="15" hidden="false" customHeight="false" outlineLevel="0" collapsed="false">
      <c r="A56" s="14"/>
      <c r="B56" s="8"/>
      <c r="C56" s="8" t="str">
        <f aca="false">IFERROR(VLOOKUP(B56,Anagrafica!A:B,2,FALSE()),"")</f>
        <v/>
      </c>
      <c r="D56" s="8"/>
      <c r="E56" s="11"/>
      <c r="F56" s="8"/>
      <c r="G56" s="8"/>
      <c r="H56" s="8"/>
      <c r="I56" s="8"/>
    </row>
    <row r="57" customFormat="false" ht="15" hidden="false" customHeight="false" outlineLevel="0" collapsed="false">
      <c r="A57" s="14"/>
      <c r="B57" s="8"/>
      <c r="C57" s="8" t="str">
        <f aca="false">IFERROR(VLOOKUP(B57,Anagrafica!A:B,2,FALSE()),"")</f>
        <v/>
      </c>
      <c r="D57" s="8"/>
      <c r="E57" s="11"/>
      <c r="F57" s="8"/>
      <c r="G57" s="8"/>
      <c r="H57" s="8"/>
      <c r="I57" s="8"/>
    </row>
    <row r="58" customFormat="false" ht="15" hidden="false" customHeight="false" outlineLevel="0" collapsed="false">
      <c r="A58" s="14"/>
      <c r="B58" s="8"/>
      <c r="C58" s="8" t="str">
        <f aca="false">IFERROR(VLOOKUP(B58,Anagrafica!A:B,2,FALSE()),"")</f>
        <v/>
      </c>
      <c r="D58" s="8"/>
      <c r="E58" s="11"/>
      <c r="F58" s="8"/>
      <c r="G58" s="8"/>
      <c r="H58" s="8"/>
      <c r="I58" s="8"/>
    </row>
    <row r="59" customFormat="false" ht="15" hidden="false" customHeight="false" outlineLevel="0" collapsed="false">
      <c r="A59" s="14"/>
      <c r="B59" s="8"/>
      <c r="C59" s="8" t="str">
        <f aca="false">IFERROR(VLOOKUP(B59,Anagrafica!A:B,2,FALSE()),"")</f>
        <v/>
      </c>
      <c r="D59" s="8"/>
      <c r="E59" s="11"/>
      <c r="F59" s="8"/>
      <c r="G59" s="8"/>
      <c r="H59" s="8"/>
      <c r="I59" s="8"/>
    </row>
    <row r="60" customFormat="false" ht="15" hidden="false" customHeight="false" outlineLevel="0" collapsed="false">
      <c r="A60" s="14"/>
      <c r="B60" s="8"/>
      <c r="C60" s="8" t="str">
        <f aca="false">IFERROR(VLOOKUP(B60,Anagrafica!A:B,2,FALSE()),"")</f>
        <v/>
      </c>
      <c r="D60" s="8"/>
      <c r="E60" s="11"/>
      <c r="F60" s="8"/>
      <c r="G60" s="8"/>
      <c r="H60" s="8"/>
      <c r="I60" s="8"/>
    </row>
    <row r="61" customFormat="false" ht="15" hidden="false" customHeight="false" outlineLevel="0" collapsed="false">
      <c r="A61" s="14"/>
      <c r="B61" s="8"/>
      <c r="C61" s="8" t="str">
        <f aca="false">IFERROR(VLOOKUP(B61,Anagrafica!A:B,2,FALSE()),"")</f>
        <v/>
      </c>
      <c r="D61" s="8"/>
      <c r="E61" s="11"/>
      <c r="F61" s="8"/>
      <c r="G61" s="8"/>
      <c r="H61" s="8"/>
      <c r="I61" s="8"/>
    </row>
    <row r="62" customFormat="false" ht="15" hidden="false" customHeight="false" outlineLevel="0" collapsed="false">
      <c r="A62" s="14"/>
      <c r="B62" s="8"/>
      <c r="C62" s="8" t="str">
        <f aca="false">IFERROR(VLOOKUP(B62,Anagrafica!A:B,2,FALSE()),"")</f>
        <v/>
      </c>
      <c r="D62" s="8"/>
      <c r="E62" s="11"/>
      <c r="F62" s="8"/>
      <c r="G62" s="8"/>
      <c r="H62" s="8"/>
      <c r="I62" s="8"/>
    </row>
    <row r="63" customFormat="false" ht="15" hidden="false" customHeight="false" outlineLevel="0" collapsed="false">
      <c r="A63" s="14"/>
      <c r="B63" s="8"/>
      <c r="C63" s="8" t="str">
        <f aca="false">IFERROR(VLOOKUP(B63,Anagrafica!A:B,2,FALSE()),"")</f>
        <v/>
      </c>
      <c r="D63" s="8"/>
      <c r="E63" s="11"/>
      <c r="F63" s="8"/>
      <c r="G63" s="8"/>
      <c r="H63" s="8"/>
      <c r="I63" s="8"/>
    </row>
    <row r="64" customFormat="false" ht="15" hidden="false" customHeight="false" outlineLevel="0" collapsed="false">
      <c r="A64" s="14"/>
      <c r="B64" s="8"/>
      <c r="C64" s="8" t="str">
        <f aca="false">IFERROR(VLOOKUP(B64,Anagrafica!A:B,2,FALSE()),"")</f>
        <v/>
      </c>
      <c r="D64" s="8"/>
      <c r="E64" s="11"/>
      <c r="F64" s="8"/>
      <c r="G64" s="8"/>
      <c r="H64" s="8"/>
      <c r="I64" s="8"/>
    </row>
    <row r="65" customFormat="false" ht="15" hidden="false" customHeight="false" outlineLevel="0" collapsed="false">
      <c r="A65" s="14"/>
      <c r="B65" s="8"/>
      <c r="C65" s="8" t="str">
        <f aca="false">IFERROR(VLOOKUP(B65,Anagrafica!A:B,2,FALSE()),"")</f>
        <v/>
      </c>
      <c r="D65" s="8"/>
      <c r="E65" s="11"/>
      <c r="F65" s="8"/>
      <c r="G65" s="8"/>
      <c r="H65" s="8"/>
      <c r="I65" s="8"/>
    </row>
    <row r="66" customFormat="false" ht="15" hidden="false" customHeight="false" outlineLevel="0" collapsed="false">
      <c r="A66" s="14"/>
      <c r="B66" s="8"/>
      <c r="C66" s="8" t="str">
        <f aca="false">IFERROR(VLOOKUP(B66,Anagrafica!A:B,2,FALSE()),"")</f>
        <v/>
      </c>
      <c r="D66" s="8"/>
      <c r="E66" s="11"/>
      <c r="F66" s="8"/>
      <c r="G66" s="8"/>
      <c r="H66" s="8"/>
      <c r="I66" s="8"/>
    </row>
    <row r="67" customFormat="false" ht="15" hidden="false" customHeight="false" outlineLevel="0" collapsed="false">
      <c r="A67" s="14"/>
      <c r="B67" s="8"/>
      <c r="C67" s="8" t="str">
        <f aca="false">IFERROR(VLOOKUP(B67,Anagrafica!A:B,2,FALSE()),"")</f>
        <v/>
      </c>
      <c r="D67" s="8"/>
      <c r="E67" s="11"/>
      <c r="F67" s="8"/>
      <c r="G67" s="8"/>
      <c r="H67" s="8"/>
      <c r="I67" s="8"/>
    </row>
    <row r="68" customFormat="false" ht="15" hidden="false" customHeight="false" outlineLevel="0" collapsed="false">
      <c r="A68" s="14"/>
      <c r="B68" s="8"/>
      <c r="C68" s="8" t="str">
        <f aca="false">IFERROR(VLOOKUP(B68,Anagrafica!A:B,2,FALSE()),"")</f>
        <v/>
      </c>
      <c r="D68" s="8"/>
      <c r="E68" s="11"/>
      <c r="F68" s="8"/>
      <c r="G68" s="8"/>
      <c r="H68" s="8"/>
      <c r="I68" s="8"/>
    </row>
    <row r="69" customFormat="false" ht="15" hidden="false" customHeight="false" outlineLevel="0" collapsed="false">
      <c r="A69" s="14"/>
      <c r="B69" s="8"/>
      <c r="C69" s="8" t="str">
        <f aca="false">IFERROR(VLOOKUP(B69,Anagrafica!A:B,2,FALSE()),"")</f>
        <v/>
      </c>
      <c r="D69" s="8"/>
      <c r="E69" s="11"/>
      <c r="F69" s="8"/>
      <c r="G69" s="8"/>
      <c r="H69" s="8"/>
      <c r="I69" s="8"/>
    </row>
    <row r="70" customFormat="false" ht="15" hidden="false" customHeight="false" outlineLevel="0" collapsed="false">
      <c r="A70" s="14"/>
      <c r="B70" s="8"/>
      <c r="C70" s="8" t="str">
        <f aca="false">IFERROR(VLOOKUP(B70,Anagrafica!A:B,2,FALSE()),"")</f>
        <v/>
      </c>
      <c r="D70" s="8"/>
      <c r="E70" s="11"/>
      <c r="F70" s="8"/>
      <c r="G70" s="8"/>
      <c r="H70" s="8"/>
      <c r="I70" s="8"/>
    </row>
    <row r="71" customFormat="false" ht="15" hidden="false" customHeight="false" outlineLevel="0" collapsed="false">
      <c r="A71" s="14"/>
      <c r="B71" s="8"/>
      <c r="C71" s="8" t="str">
        <f aca="false">IFERROR(VLOOKUP(B71,Anagrafica!A:B,2,FALSE()),"")</f>
        <v/>
      </c>
      <c r="D71" s="8"/>
      <c r="E71" s="11"/>
      <c r="F71" s="8"/>
      <c r="G71" s="8"/>
      <c r="H71" s="8"/>
      <c r="I71" s="8"/>
    </row>
    <row r="72" customFormat="false" ht="15" hidden="false" customHeight="false" outlineLevel="0" collapsed="false">
      <c r="A72" s="14"/>
      <c r="B72" s="8"/>
      <c r="C72" s="8" t="str">
        <f aca="false">IFERROR(VLOOKUP(B72,Anagrafica!A:B,2,FALSE()),"")</f>
        <v/>
      </c>
      <c r="D72" s="8"/>
      <c r="E72" s="11"/>
      <c r="F72" s="8"/>
      <c r="G72" s="8"/>
      <c r="H72" s="8"/>
      <c r="I72" s="8"/>
    </row>
    <row r="73" customFormat="false" ht="15" hidden="false" customHeight="false" outlineLevel="0" collapsed="false">
      <c r="A73" s="14"/>
      <c r="B73" s="8"/>
      <c r="C73" s="8" t="str">
        <f aca="false">IFERROR(VLOOKUP(B73,Anagrafica!A:B,2,FALSE()),"")</f>
        <v/>
      </c>
      <c r="D73" s="8"/>
      <c r="E73" s="11"/>
      <c r="F73" s="8"/>
      <c r="G73" s="8"/>
      <c r="H73" s="8"/>
      <c r="I73" s="8"/>
    </row>
    <row r="74" customFormat="false" ht="15" hidden="false" customHeight="false" outlineLevel="0" collapsed="false">
      <c r="A74" s="14"/>
      <c r="B74" s="8"/>
      <c r="C74" s="8" t="str">
        <f aca="false">IFERROR(VLOOKUP(B74,Anagrafica!A:B,2,FALSE()),"")</f>
        <v/>
      </c>
      <c r="D74" s="8"/>
      <c r="E74" s="11"/>
      <c r="F74" s="8"/>
      <c r="G74" s="8"/>
      <c r="H74" s="8"/>
      <c r="I74" s="8"/>
    </row>
    <row r="75" customFormat="false" ht="15" hidden="false" customHeight="false" outlineLevel="0" collapsed="false">
      <c r="A75" s="14"/>
      <c r="B75" s="8"/>
      <c r="C75" s="8" t="str">
        <f aca="false">IFERROR(VLOOKUP(B75,Anagrafica!A:B,2,FALSE()),"")</f>
        <v/>
      </c>
      <c r="D75" s="8"/>
      <c r="E75" s="11"/>
      <c r="F75" s="8"/>
      <c r="G75" s="8"/>
      <c r="H75" s="8"/>
      <c r="I75" s="8"/>
    </row>
    <row r="76" customFormat="false" ht="15" hidden="false" customHeight="false" outlineLevel="0" collapsed="false">
      <c r="A76" s="14"/>
      <c r="B76" s="8"/>
      <c r="C76" s="8" t="str">
        <f aca="false">IFERROR(VLOOKUP(B76,Anagrafica!A:B,2,FALSE()),"")</f>
        <v/>
      </c>
      <c r="D76" s="8"/>
      <c r="E76" s="11"/>
      <c r="F76" s="8"/>
      <c r="G76" s="8"/>
      <c r="H76" s="8"/>
      <c r="I76" s="8"/>
    </row>
    <row r="77" customFormat="false" ht="15" hidden="false" customHeight="false" outlineLevel="0" collapsed="false">
      <c r="A77" s="14"/>
      <c r="B77" s="8"/>
      <c r="C77" s="8" t="str">
        <f aca="false">IFERROR(VLOOKUP(B77,Anagrafica!A:B,2,FALSE()),"")</f>
        <v/>
      </c>
      <c r="D77" s="8"/>
      <c r="E77" s="11"/>
      <c r="F77" s="8"/>
      <c r="G77" s="8"/>
      <c r="H77" s="8"/>
      <c r="I77" s="8"/>
    </row>
    <row r="78" customFormat="false" ht="15" hidden="false" customHeight="false" outlineLevel="0" collapsed="false">
      <c r="A78" s="14"/>
      <c r="B78" s="8"/>
      <c r="C78" s="8" t="str">
        <f aca="false">IFERROR(VLOOKUP(B78,Anagrafica!A:B,2,FALSE()),"")</f>
        <v/>
      </c>
      <c r="D78" s="8"/>
      <c r="E78" s="11"/>
      <c r="F78" s="8"/>
      <c r="G78" s="8"/>
      <c r="H78" s="8"/>
      <c r="I78" s="8"/>
    </row>
    <row r="79" customFormat="false" ht="15" hidden="false" customHeight="false" outlineLevel="0" collapsed="false">
      <c r="A79" s="14"/>
      <c r="B79" s="8"/>
      <c r="C79" s="8" t="str">
        <f aca="false">IFERROR(VLOOKUP(B79,Anagrafica!A:B,2,FALSE()),"")</f>
        <v/>
      </c>
      <c r="D79" s="8"/>
      <c r="E79" s="11"/>
      <c r="F79" s="8"/>
      <c r="G79" s="8"/>
      <c r="H79" s="8"/>
      <c r="I79" s="8"/>
    </row>
    <row r="80" customFormat="false" ht="15" hidden="false" customHeight="false" outlineLevel="0" collapsed="false">
      <c r="A80" s="14"/>
      <c r="B80" s="8"/>
      <c r="C80" s="8" t="str">
        <f aca="false">IFERROR(VLOOKUP(B80,Anagrafica!A:B,2,FALSE()),"")</f>
        <v/>
      </c>
      <c r="D80" s="8"/>
      <c r="E80" s="11"/>
      <c r="F80" s="8"/>
      <c r="G80" s="8"/>
      <c r="H80" s="8"/>
      <c r="I80" s="8"/>
    </row>
    <row r="81" customFormat="false" ht="15" hidden="false" customHeight="false" outlineLevel="0" collapsed="false">
      <c r="A81" s="14"/>
      <c r="B81" s="8"/>
      <c r="C81" s="8" t="str">
        <f aca="false">IFERROR(VLOOKUP(B81,Anagrafica!A:B,2,FALSE()),"")</f>
        <v/>
      </c>
      <c r="D81" s="8"/>
      <c r="E81" s="11"/>
      <c r="F81" s="8"/>
      <c r="G81" s="8"/>
      <c r="H81" s="8"/>
      <c r="I81" s="8"/>
    </row>
    <row r="82" customFormat="false" ht="15" hidden="false" customHeight="false" outlineLevel="0" collapsed="false">
      <c r="A82" s="14"/>
      <c r="B82" s="8"/>
      <c r="C82" s="8" t="str">
        <f aca="false">IFERROR(VLOOKUP(B82,Anagrafica!A:B,2,FALSE()),"")</f>
        <v/>
      </c>
      <c r="D82" s="8"/>
      <c r="E82" s="11"/>
      <c r="F82" s="8"/>
      <c r="G82" s="8"/>
      <c r="H82" s="8"/>
      <c r="I82" s="8"/>
    </row>
    <row r="83" customFormat="false" ht="15" hidden="false" customHeight="false" outlineLevel="0" collapsed="false">
      <c r="A83" s="14"/>
      <c r="B83" s="8"/>
      <c r="C83" s="8" t="str">
        <f aca="false">IFERROR(VLOOKUP(B83,Anagrafica!A:B,2,FALSE()),"")</f>
        <v/>
      </c>
      <c r="D83" s="8"/>
      <c r="E83" s="11"/>
      <c r="F83" s="8"/>
      <c r="G83" s="8"/>
      <c r="H83" s="8"/>
      <c r="I83" s="8"/>
    </row>
    <row r="84" customFormat="false" ht="15" hidden="false" customHeight="false" outlineLevel="0" collapsed="false">
      <c r="A84" s="14"/>
      <c r="B84" s="8"/>
      <c r="C84" s="8" t="str">
        <f aca="false">IFERROR(VLOOKUP(B84,Anagrafica!A:B,2,FALSE()),"")</f>
        <v/>
      </c>
      <c r="D84" s="8"/>
      <c r="E84" s="11"/>
      <c r="F84" s="8"/>
      <c r="G84" s="8"/>
      <c r="H84" s="8"/>
      <c r="I84" s="8"/>
    </row>
    <row r="85" customFormat="false" ht="15" hidden="false" customHeight="false" outlineLevel="0" collapsed="false">
      <c r="A85" s="14"/>
      <c r="B85" s="8"/>
      <c r="C85" s="8" t="str">
        <f aca="false">IFERROR(VLOOKUP(B85,Anagrafica!A:B,2,FALSE()),"")</f>
        <v/>
      </c>
      <c r="D85" s="8"/>
      <c r="E85" s="11"/>
      <c r="F85" s="8"/>
      <c r="G85" s="8"/>
      <c r="H85" s="8"/>
      <c r="I85" s="8"/>
    </row>
    <row r="86" customFormat="false" ht="15" hidden="false" customHeight="false" outlineLevel="0" collapsed="false">
      <c r="A86" s="14"/>
      <c r="B86" s="8"/>
      <c r="C86" s="8" t="str">
        <f aca="false">IFERROR(VLOOKUP(B86,Anagrafica!A:B,2,FALSE()),"")</f>
        <v/>
      </c>
      <c r="D86" s="8"/>
      <c r="E86" s="11"/>
      <c r="F86" s="8"/>
      <c r="G86" s="8"/>
      <c r="H86" s="8"/>
      <c r="I86" s="8"/>
    </row>
    <row r="87" customFormat="false" ht="15" hidden="false" customHeight="false" outlineLevel="0" collapsed="false">
      <c r="A87" s="14"/>
      <c r="B87" s="8"/>
      <c r="C87" s="8" t="str">
        <f aca="false">IFERROR(VLOOKUP(B87,Anagrafica!A:B,2,FALSE()),"")</f>
        <v/>
      </c>
      <c r="D87" s="8"/>
      <c r="E87" s="11"/>
      <c r="F87" s="8"/>
      <c r="G87" s="8"/>
      <c r="H87" s="8"/>
      <c r="I87" s="8"/>
    </row>
    <row r="88" customFormat="false" ht="15" hidden="false" customHeight="false" outlineLevel="0" collapsed="false">
      <c r="A88" s="14"/>
      <c r="B88" s="8"/>
      <c r="C88" s="8" t="str">
        <f aca="false">IFERROR(VLOOKUP(B88,Anagrafica!A:B,2,FALSE()),"")</f>
        <v/>
      </c>
      <c r="D88" s="8"/>
      <c r="E88" s="11"/>
      <c r="F88" s="8"/>
      <c r="G88" s="8"/>
      <c r="H88" s="8"/>
      <c r="I88" s="8"/>
    </row>
    <row r="89" customFormat="false" ht="15" hidden="false" customHeight="false" outlineLevel="0" collapsed="false">
      <c r="A89" s="14"/>
      <c r="B89" s="8"/>
      <c r="C89" s="8" t="str">
        <f aca="false">IFERROR(VLOOKUP(B89,Anagrafica!A:B,2,FALSE()),"")</f>
        <v/>
      </c>
      <c r="D89" s="8"/>
      <c r="E89" s="11"/>
      <c r="F89" s="8"/>
      <c r="G89" s="8"/>
      <c r="H89" s="8"/>
      <c r="I89" s="8"/>
    </row>
    <row r="90" customFormat="false" ht="15" hidden="false" customHeight="false" outlineLevel="0" collapsed="false">
      <c r="A90" s="14"/>
      <c r="B90" s="8"/>
      <c r="C90" s="8" t="str">
        <f aca="false">IFERROR(VLOOKUP(B90,Anagrafica!A:B,2,FALSE()),"")</f>
        <v/>
      </c>
      <c r="D90" s="8"/>
      <c r="E90" s="11"/>
      <c r="F90" s="8"/>
      <c r="G90" s="8"/>
      <c r="H90" s="8"/>
      <c r="I90" s="8"/>
    </row>
    <row r="91" customFormat="false" ht="15" hidden="false" customHeight="false" outlineLevel="0" collapsed="false">
      <c r="A91" s="14"/>
      <c r="B91" s="8"/>
      <c r="C91" s="8" t="str">
        <f aca="false">IFERROR(VLOOKUP(B91,Anagrafica!A:B,2,FALSE()),"")</f>
        <v/>
      </c>
      <c r="D91" s="8"/>
      <c r="E91" s="11"/>
      <c r="F91" s="8"/>
      <c r="G91" s="8"/>
      <c r="H91" s="8"/>
      <c r="I91" s="8"/>
    </row>
    <row r="92" customFormat="false" ht="15" hidden="false" customHeight="false" outlineLevel="0" collapsed="false">
      <c r="A92" s="14"/>
      <c r="B92" s="8"/>
      <c r="C92" s="8" t="str">
        <f aca="false">IFERROR(VLOOKUP(B92,Anagrafica!A:B,2,FALSE()),"")</f>
        <v/>
      </c>
      <c r="D92" s="8"/>
      <c r="E92" s="11"/>
      <c r="F92" s="8"/>
      <c r="G92" s="8"/>
      <c r="H92" s="8"/>
      <c r="I92" s="8"/>
    </row>
    <row r="93" customFormat="false" ht="15" hidden="false" customHeight="false" outlineLevel="0" collapsed="false">
      <c r="A93" s="14"/>
      <c r="B93" s="8"/>
      <c r="C93" s="8" t="str">
        <f aca="false">IFERROR(VLOOKUP(B93,Anagrafica!A:B,2,FALSE()),"")</f>
        <v/>
      </c>
      <c r="D93" s="8"/>
      <c r="E93" s="11"/>
      <c r="F93" s="8"/>
      <c r="G93" s="8"/>
      <c r="H93" s="8"/>
      <c r="I93" s="8"/>
    </row>
    <row r="94" customFormat="false" ht="15" hidden="false" customHeight="false" outlineLevel="0" collapsed="false">
      <c r="A94" s="14"/>
      <c r="B94" s="8"/>
      <c r="C94" s="8" t="str">
        <f aca="false">IFERROR(VLOOKUP(B94,Anagrafica!A:B,2,FALSE()),"")</f>
        <v/>
      </c>
      <c r="D94" s="8"/>
      <c r="E94" s="11"/>
      <c r="F94" s="8"/>
      <c r="G94" s="8"/>
      <c r="H94" s="8"/>
      <c r="I94" s="8"/>
    </row>
    <row r="95" customFormat="false" ht="15" hidden="false" customHeight="false" outlineLevel="0" collapsed="false">
      <c r="A95" s="14"/>
      <c r="B95" s="8"/>
      <c r="C95" s="8" t="str">
        <f aca="false">IFERROR(VLOOKUP(B95,Anagrafica!A:B,2,FALSE()),"")</f>
        <v/>
      </c>
      <c r="D95" s="8"/>
      <c r="E95" s="11"/>
      <c r="F95" s="8"/>
      <c r="G95" s="8"/>
      <c r="H95" s="8"/>
      <c r="I95" s="8"/>
    </row>
    <row r="96" customFormat="false" ht="15" hidden="false" customHeight="false" outlineLevel="0" collapsed="false">
      <c r="A96" s="14"/>
      <c r="B96" s="8"/>
      <c r="C96" s="8" t="str">
        <f aca="false">IFERROR(VLOOKUP(B96,Anagrafica!A:B,2,FALSE()),"")</f>
        <v/>
      </c>
      <c r="D96" s="8"/>
      <c r="E96" s="11"/>
      <c r="F96" s="8"/>
      <c r="G96" s="8"/>
      <c r="H96" s="8"/>
      <c r="I96" s="8"/>
    </row>
    <row r="97" customFormat="false" ht="15" hidden="false" customHeight="false" outlineLevel="0" collapsed="false">
      <c r="A97" s="14"/>
      <c r="B97" s="8"/>
      <c r="C97" s="8" t="str">
        <f aca="false">IFERROR(VLOOKUP(B97,Anagrafica!A:B,2,FALSE()),"")</f>
        <v/>
      </c>
      <c r="D97" s="8"/>
      <c r="E97" s="11"/>
      <c r="F97" s="8"/>
      <c r="G97" s="8"/>
      <c r="H97" s="8"/>
      <c r="I97" s="8"/>
    </row>
    <row r="98" customFormat="false" ht="15" hidden="false" customHeight="false" outlineLevel="0" collapsed="false">
      <c r="A98" s="14"/>
      <c r="B98" s="8"/>
      <c r="C98" s="8" t="str">
        <f aca="false">IFERROR(VLOOKUP(B98,Anagrafica!A:B,2,FALSE()),"")</f>
        <v/>
      </c>
      <c r="D98" s="8"/>
      <c r="E98" s="11"/>
      <c r="F98" s="8"/>
      <c r="G98" s="8"/>
      <c r="H98" s="8"/>
      <c r="I98" s="8"/>
    </row>
    <row r="99" customFormat="false" ht="15" hidden="false" customHeight="false" outlineLevel="0" collapsed="false">
      <c r="A99" s="14"/>
      <c r="B99" s="8"/>
      <c r="C99" s="8" t="str">
        <f aca="false">IFERROR(VLOOKUP(B99,Anagrafica!A:B,2,FALSE()),"")</f>
        <v/>
      </c>
      <c r="D99" s="8"/>
      <c r="E99" s="11"/>
      <c r="F99" s="8"/>
      <c r="G99" s="8"/>
      <c r="H99" s="8"/>
      <c r="I99" s="8"/>
    </row>
    <row r="100" customFormat="false" ht="15" hidden="false" customHeight="false" outlineLevel="0" collapsed="false">
      <c r="A100" s="14"/>
      <c r="B100" s="8"/>
      <c r="C100" s="8" t="str">
        <f aca="false">IFERROR(VLOOKUP(B100,Anagrafica!A:B,2,FALSE()),"")</f>
        <v/>
      </c>
      <c r="D100" s="8"/>
      <c r="E100" s="11"/>
      <c r="F100" s="8"/>
      <c r="G100" s="8"/>
      <c r="H100" s="8"/>
      <c r="I100" s="8"/>
    </row>
    <row r="101" customFormat="false" ht="15" hidden="false" customHeight="false" outlineLevel="0" collapsed="false">
      <c r="A101" s="14"/>
      <c r="B101" s="8"/>
      <c r="C101" s="8" t="str">
        <f aca="false">IFERROR(VLOOKUP(B101,Anagrafica!A:B,2,FALSE()),"")</f>
        <v/>
      </c>
      <c r="D101" s="8"/>
      <c r="E101" s="11"/>
      <c r="F101" s="8"/>
      <c r="G101" s="8"/>
      <c r="H101" s="8"/>
      <c r="I101" s="8"/>
    </row>
    <row r="102" customFormat="false" ht="15" hidden="false" customHeight="false" outlineLevel="0" collapsed="false">
      <c r="A102" s="14"/>
      <c r="B102" s="8"/>
      <c r="C102" s="8" t="str">
        <f aca="false">IFERROR(VLOOKUP(B102,Anagrafica!A:B,2,FALSE()),"")</f>
        <v/>
      </c>
      <c r="D102" s="8"/>
      <c r="E102" s="11"/>
      <c r="F102" s="8"/>
      <c r="G102" s="8"/>
      <c r="H102" s="8"/>
      <c r="I102" s="8"/>
    </row>
    <row r="103" customFormat="false" ht="15" hidden="false" customHeight="false" outlineLevel="0" collapsed="false">
      <c r="A103" s="14"/>
      <c r="B103" s="8"/>
      <c r="C103" s="8" t="str">
        <f aca="false">IFERROR(VLOOKUP(B103,Anagrafica!A:B,2,FALSE()),"")</f>
        <v/>
      </c>
      <c r="D103" s="8"/>
      <c r="E103" s="11"/>
      <c r="F103" s="8"/>
      <c r="G103" s="8"/>
      <c r="H103" s="8"/>
      <c r="I103" s="8"/>
    </row>
    <row r="104" customFormat="false" ht="15" hidden="false" customHeight="false" outlineLevel="0" collapsed="false">
      <c r="A104" s="14"/>
      <c r="B104" s="8"/>
      <c r="C104" s="8" t="str">
        <f aca="false">IFERROR(VLOOKUP(B104,Anagrafica!A:B,2,FALSE()),"")</f>
        <v/>
      </c>
      <c r="D104" s="8"/>
      <c r="E104" s="11"/>
      <c r="F104" s="8"/>
      <c r="G104" s="8"/>
      <c r="H104" s="8"/>
      <c r="I104" s="8"/>
    </row>
    <row r="105" customFormat="false" ht="15" hidden="false" customHeight="false" outlineLevel="0" collapsed="false">
      <c r="A105" s="14"/>
      <c r="B105" s="8"/>
      <c r="C105" s="8" t="str">
        <f aca="false">IFERROR(VLOOKUP(B105,Anagrafica!A:B,2,FALSE()),"")</f>
        <v/>
      </c>
      <c r="D105" s="8"/>
      <c r="E105" s="11"/>
      <c r="F105" s="8"/>
      <c r="G105" s="8"/>
      <c r="H105" s="8"/>
      <c r="I105" s="8"/>
    </row>
    <row r="106" customFormat="false" ht="15" hidden="false" customHeight="false" outlineLevel="0" collapsed="false">
      <c r="A106" s="14"/>
      <c r="B106" s="8"/>
      <c r="C106" s="8" t="str">
        <f aca="false">IFERROR(VLOOKUP(B106,Anagrafica!A:B,2,FALSE()),"")</f>
        <v/>
      </c>
      <c r="D106" s="8"/>
      <c r="E106" s="11"/>
      <c r="F106" s="8"/>
      <c r="G106" s="8"/>
      <c r="H106" s="8"/>
      <c r="I106" s="8"/>
    </row>
    <row r="107" customFormat="false" ht="15" hidden="false" customHeight="false" outlineLevel="0" collapsed="false">
      <c r="A107" s="14"/>
      <c r="B107" s="8"/>
      <c r="C107" s="8" t="str">
        <f aca="false">IFERROR(VLOOKUP(B107,Anagrafica!A:B,2,FALSE()),"")</f>
        <v/>
      </c>
      <c r="D107" s="8"/>
      <c r="E107" s="11"/>
      <c r="F107" s="8"/>
      <c r="G107" s="8"/>
      <c r="H107" s="8"/>
      <c r="I107" s="8"/>
    </row>
    <row r="108" customFormat="false" ht="15" hidden="false" customHeight="false" outlineLevel="0" collapsed="false">
      <c r="A108" s="14"/>
      <c r="B108" s="8"/>
      <c r="C108" s="8" t="str">
        <f aca="false">IFERROR(VLOOKUP(B108,Anagrafica!A:B,2,FALSE()),"")</f>
        <v/>
      </c>
      <c r="D108" s="8"/>
      <c r="E108" s="11"/>
      <c r="F108" s="8"/>
      <c r="G108" s="8"/>
      <c r="H108" s="8"/>
      <c r="I108" s="8"/>
    </row>
    <row r="109" customFormat="false" ht="15" hidden="false" customHeight="false" outlineLevel="0" collapsed="false">
      <c r="A109" s="14"/>
      <c r="B109" s="8"/>
      <c r="C109" s="8" t="str">
        <f aca="false">IFERROR(VLOOKUP(B109,Anagrafica!A:B,2,FALSE()),"")</f>
        <v/>
      </c>
      <c r="D109" s="8"/>
      <c r="E109" s="11"/>
      <c r="F109" s="8"/>
      <c r="G109" s="8"/>
      <c r="H109" s="8"/>
      <c r="I109" s="8"/>
    </row>
    <row r="110" customFormat="false" ht="15" hidden="false" customHeight="false" outlineLevel="0" collapsed="false">
      <c r="A110" s="14"/>
      <c r="B110" s="8"/>
      <c r="C110" s="8" t="str">
        <f aca="false">IFERROR(VLOOKUP(B110,Anagrafica!A:B,2,FALSE()),"")</f>
        <v/>
      </c>
      <c r="D110" s="8"/>
      <c r="E110" s="11"/>
      <c r="F110" s="8"/>
      <c r="G110" s="8"/>
      <c r="H110" s="8"/>
      <c r="I110" s="8"/>
    </row>
    <row r="111" customFormat="false" ht="15" hidden="false" customHeight="false" outlineLevel="0" collapsed="false">
      <c r="A111" s="14"/>
      <c r="B111" s="8"/>
      <c r="C111" s="8" t="str">
        <f aca="false">IFERROR(VLOOKUP(B111,Anagrafica!A:B,2,FALSE()),"")</f>
        <v/>
      </c>
      <c r="D111" s="8"/>
      <c r="E111" s="11"/>
      <c r="F111" s="8"/>
      <c r="G111" s="8"/>
      <c r="H111" s="8"/>
      <c r="I111" s="8"/>
    </row>
    <row r="112" customFormat="false" ht="15" hidden="false" customHeight="false" outlineLevel="0" collapsed="false">
      <c r="A112" s="14"/>
      <c r="B112" s="8"/>
      <c r="C112" s="8" t="str">
        <f aca="false">IFERROR(VLOOKUP(B112,Anagrafica!A:B,2,FALSE()),"")</f>
        <v/>
      </c>
      <c r="D112" s="8"/>
      <c r="E112" s="11"/>
      <c r="F112" s="8"/>
      <c r="G112" s="8"/>
      <c r="H112" s="8"/>
      <c r="I112" s="8"/>
    </row>
    <row r="113" customFormat="false" ht="15" hidden="false" customHeight="false" outlineLevel="0" collapsed="false">
      <c r="A113" s="14"/>
      <c r="B113" s="8"/>
      <c r="C113" s="8" t="str">
        <f aca="false">IFERROR(VLOOKUP(B113,Anagrafica!A:B,2,FALSE()),"")</f>
        <v/>
      </c>
      <c r="D113" s="8"/>
      <c r="E113" s="11"/>
      <c r="F113" s="8"/>
      <c r="G113" s="8"/>
      <c r="H113" s="8"/>
      <c r="I113" s="8"/>
    </row>
    <row r="114" customFormat="false" ht="15" hidden="false" customHeight="false" outlineLevel="0" collapsed="false">
      <c r="A114" s="14"/>
      <c r="B114" s="8"/>
      <c r="C114" s="8" t="str">
        <f aca="false">IFERROR(VLOOKUP(B114,Anagrafica!A:B,2,FALSE()),"")</f>
        <v/>
      </c>
      <c r="D114" s="8"/>
      <c r="E114" s="11"/>
      <c r="F114" s="8"/>
      <c r="G114" s="8"/>
      <c r="H114" s="8"/>
      <c r="I114" s="8"/>
    </row>
    <row r="115" customFormat="false" ht="15" hidden="false" customHeight="false" outlineLevel="0" collapsed="false">
      <c r="A115" s="14"/>
      <c r="B115" s="8"/>
      <c r="C115" s="8" t="str">
        <f aca="false">IFERROR(VLOOKUP(B115,Anagrafica!A:B,2,FALSE()),"")</f>
        <v/>
      </c>
      <c r="D115" s="8"/>
      <c r="E115" s="11"/>
      <c r="F115" s="8"/>
      <c r="G115" s="8"/>
      <c r="H115" s="8"/>
      <c r="I115" s="8"/>
    </row>
    <row r="116" customFormat="false" ht="15" hidden="false" customHeight="false" outlineLevel="0" collapsed="false">
      <c r="A116" s="14"/>
      <c r="B116" s="8"/>
      <c r="C116" s="8" t="str">
        <f aca="false">IFERROR(VLOOKUP(B116,Anagrafica!A:B,2,FALSE()),"")</f>
        <v/>
      </c>
      <c r="D116" s="8"/>
      <c r="E116" s="11"/>
      <c r="F116" s="8"/>
      <c r="G116" s="8"/>
      <c r="H116" s="8"/>
      <c r="I116" s="8"/>
    </row>
    <row r="117" customFormat="false" ht="15" hidden="false" customHeight="false" outlineLevel="0" collapsed="false">
      <c r="A117" s="14"/>
      <c r="B117" s="8"/>
      <c r="C117" s="8" t="str">
        <f aca="false">IFERROR(VLOOKUP(B117,Anagrafica!A:B,2,FALSE()),"")</f>
        <v/>
      </c>
      <c r="D117" s="8"/>
      <c r="E117" s="11"/>
      <c r="F117" s="8"/>
      <c r="G117" s="8"/>
      <c r="H117" s="8"/>
      <c r="I117" s="8"/>
    </row>
    <row r="118" customFormat="false" ht="15" hidden="false" customHeight="false" outlineLevel="0" collapsed="false">
      <c r="A118" s="14"/>
      <c r="B118" s="8"/>
      <c r="C118" s="8" t="str">
        <f aca="false">IFERROR(VLOOKUP(B118,Anagrafica!A:B,2,FALSE()),"")</f>
        <v/>
      </c>
      <c r="D118" s="8"/>
      <c r="E118" s="11"/>
      <c r="F118" s="8"/>
      <c r="G118" s="8"/>
      <c r="H118" s="8"/>
      <c r="I118" s="8"/>
    </row>
    <row r="119" customFormat="false" ht="15" hidden="false" customHeight="false" outlineLevel="0" collapsed="false">
      <c r="A119" s="14"/>
      <c r="B119" s="8"/>
      <c r="C119" s="8" t="str">
        <f aca="false">IFERROR(VLOOKUP(B119,Anagrafica!A:B,2,FALSE()),"")</f>
        <v/>
      </c>
      <c r="D119" s="8"/>
      <c r="E119" s="11"/>
      <c r="F119" s="8"/>
      <c r="G119" s="8"/>
      <c r="H119" s="8"/>
      <c r="I119" s="8"/>
    </row>
    <row r="120" customFormat="false" ht="15" hidden="false" customHeight="false" outlineLevel="0" collapsed="false">
      <c r="A120" s="14"/>
      <c r="B120" s="8"/>
      <c r="C120" s="8" t="str">
        <f aca="false">IFERROR(VLOOKUP(B120,Anagrafica!A:B,2,FALSE()),"")</f>
        <v/>
      </c>
      <c r="D120" s="8"/>
      <c r="E120" s="11"/>
      <c r="F120" s="8"/>
      <c r="G120" s="8"/>
      <c r="H120" s="8"/>
      <c r="I120" s="8"/>
    </row>
    <row r="121" customFormat="false" ht="15" hidden="false" customHeight="false" outlineLevel="0" collapsed="false">
      <c r="A121" s="14"/>
      <c r="B121" s="8"/>
      <c r="C121" s="8" t="str">
        <f aca="false">IFERROR(VLOOKUP(B121,Anagrafica!A:B,2,FALSE()),"")</f>
        <v/>
      </c>
      <c r="D121" s="8"/>
      <c r="E121" s="11"/>
      <c r="F121" s="8"/>
      <c r="G121" s="8"/>
      <c r="H121" s="8"/>
      <c r="I121" s="8"/>
    </row>
    <row r="122" customFormat="false" ht="15" hidden="false" customHeight="false" outlineLevel="0" collapsed="false">
      <c r="A122" s="14"/>
      <c r="B122" s="8"/>
      <c r="C122" s="8" t="str">
        <f aca="false">IFERROR(VLOOKUP(B122,Anagrafica!A:B,2,FALSE()),"")</f>
        <v/>
      </c>
      <c r="D122" s="8"/>
      <c r="E122" s="11"/>
      <c r="F122" s="8"/>
      <c r="G122" s="8"/>
      <c r="H122" s="8"/>
      <c r="I122" s="8"/>
    </row>
    <row r="123" customFormat="false" ht="15" hidden="false" customHeight="false" outlineLevel="0" collapsed="false">
      <c r="A123" s="14"/>
      <c r="B123" s="8"/>
      <c r="C123" s="8" t="str">
        <f aca="false">IFERROR(VLOOKUP(B123,Anagrafica!A:B,2,FALSE()),"")</f>
        <v/>
      </c>
      <c r="D123" s="8"/>
      <c r="E123" s="11"/>
      <c r="F123" s="8"/>
      <c r="G123" s="8"/>
      <c r="H123" s="8"/>
      <c r="I123" s="8"/>
    </row>
    <row r="124" customFormat="false" ht="15" hidden="false" customHeight="false" outlineLevel="0" collapsed="false">
      <c r="A124" s="14"/>
      <c r="B124" s="8"/>
      <c r="C124" s="8" t="str">
        <f aca="false">IFERROR(VLOOKUP(B124,Anagrafica!A:B,2,FALSE()),"")</f>
        <v/>
      </c>
      <c r="D124" s="8"/>
      <c r="E124" s="11"/>
      <c r="F124" s="8"/>
      <c r="G124" s="8"/>
      <c r="H124" s="8"/>
      <c r="I124" s="8"/>
    </row>
    <row r="125" customFormat="false" ht="15" hidden="false" customHeight="false" outlineLevel="0" collapsed="false">
      <c r="A125" s="14"/>
      <c r="B125" s="8"/>
      <c r="C125" s="8" t="str">
        <f aca="false">IFERROR(VLOOKUP(B125,Anagrafica!A:B,2,FALSE()),"")</f>
        <v/>
      </c>
      <c r="D125" s="8"/>
      <c r="E125" s="11"/>
      <c r="F125" s="8"/>
      <c r="G125" s="8"/>
      <c r="H125" s="8"/>
      <c r="I125" s="8"/>
    </row>
    <row r="126" customFormat="false" ht="15" hidden="false" customHeight="false" outlineLevel="0" collapsed="false">
      <c r="A126" s="14"/>
      <c r="B126" s="8"/>
      <c r="C126" s="8" t="str">
        <f aca="false">IFERROR(VLOOKUP(B126,Anagrafica!A:B,2,FALSE()),"")</f>
        <v/>
      </c>
      <c r="D126" s="8"/>
      <c r="E126" s="11"/>
      <c r="F126" s="8"/>
      <c r="G126" s="8"/>
      <c r="H126" s="8"/>
      <c r="I126" s="8"/>
    </row>
    <row r="127" customFormat="false" ht="15" hidden="false" customHeight="false" outlineLevel="0" collapsed="false">
      <c r="A127" s="14"/>
      <c r="B127" s="8"/>
      <c r="C127" s="8" t="str">
        <f aca="false">IFERROR(VLOOKUP(B127,Anagrafica!A:B,2,FALSE()),"")</f>
        <v/>
      </c>
      <c r="D127" s="8"/>
      <c r="E127" s="11"/>
      <c r="F127" s="8"/>
      <c r="G127" s="8"/>
      <c r="H127" s="8"/>
      <c r="I127" s="8"/>
    </row>
    <row r="128" customFormat="false" ht="15" hidden="false" customHeight="false" outlineLevel="0" collapsed="false">
      <c r="A128" s="14"/>
      <c r="B128" s="8"/>
      <c r="C128" s="8" t="str">
        <f aca="false">IFERROR(VLOOKUP(B128,Anagrafica!A:B,2,FALSE()),"")</f>
        <v/>
      </c>
      <c r="D128" s="8"/>
      <c r="E128" s="11"/>
      <c r="F128" s="8"/>
      <c r="G128" s="8"/>
      <c r="H128" s="8"/>
      <c r="I128" s="8"/>
    </row>
    <row r="129" customFormat="false" ht="15" hidden="false" customHeight="false" outlineLevel="0" collapsed="false">
      <c r="A129" s="14"/>
      <c r="B129" s="8"/>
      <c r="C129" s="8" t="str">
        <f aca="false">IFERROR(VLOOKUP(B129,Anagrafica!A:B,2,FALSE()),"")</f>
        <v/>
      </c>
      <c r="D129" s="8"/>
      <c r="E129" s="11"/>
      <c r="F129" s="8"/>
      <c r="G129" s="8"/>
      <c r="H129" s="8"/>
      <c r="I129" s="8"/>
    </row>
    <row r="130" customFormat="false" ht="15" hidden="false" customHeight="false" outlineLevel="0" collapsed="false">
      <c r="A130" s="14"/>
      <c r="B130" s="8"/>
      <c r="C130" s="8" t="str">
        <f aca="false">IFERROR(VLOOKUP(B130,Anagrafica!A:B,2,FALSE()),"")</f>
        <v/>
      </c>
      <c r="D130" s="8"/>
      <c r="E130" s="11"/>
      <c r="F130" s="8"/>
      <c r="G130" s="8"/>
      <c r="H130" s="8"/>
      <c r="I130" s="8"/>
    </row>
    <row r="131" customFormat="false" ht="15" hidden="false" customHeight="false" outlineLevel="0" collapsed="false">
      <c r="A131" s="14"/>
      <c r="B131" s="8"/>
      <c r="C131" s="8" t="str">
        <f aca="false">IFERROR(VLOOKUP(B131,Anagrafica!A:B,2,FALSE()),"")</f>
        <v/>
      </c>
      <c r="D131" s="8"/>
      <c r="E131" s="11"/>
      <c r="F131" s="8"/>
      <c r="G131" s="8"/>
      <c r="H131" s="8"/>
      <c r="I131" s="8"/>
    </row>
    <row r="132" customFormat="false" ht="15" hidden="false" customHeight="false" outlineLevel="0" collapsed="false">
      <c r="A132" s="14"/>
      <c r="B132" s="8"/>
      <c r="C132" s="8" t="str">
        <f aca="false">IFERROR(VLOOKUP(B132,Anagrafica!A:B,2,FALSE()),"")</f>
        <v/>
      </c>
      <c r="D132" s="8"/>
      <c r="E132" s="11"/>
      <c r="F132" s="8"/>
      <c r="G132" s="8"/>
      <c r="H132" s="8"/>
      <c r="I132" s="8"/>
    </row>
    <row r="133" customFormat="false" ht="15" hidden="false" customHeight="false" outlineLevel="0" collapsed="false">
      <c r="A133" s="14"/>
      <c r="B133" s="8"/>
      <c r="C133" s="8" t="str">
        <f aca="false">IFERROR(VLOOKUP(B133,Anagrafica!A:B,2,FALSE()),"")</f>
        <v/>
      </c>
      <c r="D133" s="8"/>
      <c r="E133" s="11"/>
      <c r="F133" s="8"/>
      <c r="G133" s="8"/>
      <c r="H133" s="8"/>
      <c r="I133" s="8"/>
    </row>
    <row r="134" customFormat="false" ht="15" hidden="false" customHeight="false" outlineLevel="0" collapsed="false">
      <c r="A134" s="14"/>
      <c r="B134" s="8"/>
      <c r="C134" s="8" t="str">
        <f aca="false">IFERROR(VLOOKUP(B134,Anagrafica!A:B,2,FALSE()),"")</f>
        <v/>
      </c>
      <c r="D134" s="8"/>
      <c r="E134" s="11"/>
      <c r="F134" s="8"/>
      <c r="G134" s="8"/>
      <c r="H134" s="8"/>
      <c r="I134" s="8"/>
    </row>
    <row r="135" customFormat="false" ht="15" hidden="false" customHeight="false" outlineLevel="0" collapsed="false">
      <c r="A135" s="14"/>
      <c r="B135" s="8"/>
      <c r="C135" s="8" t="str">
        <f aca="false">IFERROR(VLOOKUP(B135,Anagrafica!A:B,2,FALSE()),"")</f>
        <v/>
      </c>
      <c r="D135" s="8"/>
      <c r="E135" s="11"/>
      <c r="F135" s="8"/>
      <c r="G135" s="8"/>
      <c r="H135" s="8"/>
      <c r="I135" s="8"/>
    </row>
    <row r="136" customFormat="false" ht="15" hidden="false" customHeight="false" outlineLevel="0" collapsed="false">
      <c r="A136" s="14"/>
      <c r="B136" s="8"/>
      <c r="C136" s="8" t="str">
        <f aca="false">IFERROR(VLOOKUP(B136,Anagrafica!A:B,2,FALSE()),"")</f>
        <v/>
      </c>
      <c r="D136" s="8"/>
      <c r="E136" s="11"/>
      <c r="F136" s="8"/>
      <c r="G136" s="8"/>
      <c r="H136" s="8"/>
      <c r="I136" s="8"/>
    </row>
    <row r="137" customFormat="false" ht="15" hidden="false" customHeight="false" outlineLevel="0" collapsed="false">
      <c r="A137" s="14"/>
      <c r="B137" s="8"/>
      <c r="C137" s="8" t="str">
        <f aca="false">IFERROR(VLOOKUP(B137,Anagrafica!A:B,2,FALSE()),"")</f>
        <v/>
      </c>
      <c r="D137" s="8"/>
      <c r="E137" s="11"/>
      <c r="F137" s="8"/>
      <c r="G137" s="8"/>
      <c r="H137" s="8"/>
      <c r="I137" s="8"/>
    </row>
    <row r="138" customFormat="false" ht="15" hidden="false" customHeight="false" outlineLevel="0" collapsed="false">
      <c r="A138" s="14"/>
      <c r="B138" s="8"/>
      <c r="C138" s="8" t="str">
        <f aca="false">IFERROR(VLOOKUP(B138,Anagrafica!A:B,2,FALSE()),"")</f>
        <v/>
      </c>
      <c r="D138" s="8"/>
      <c r="E138" s="11"/>
      <c r="F138" s="8"/>
      <c r="G138" s="8"/>
      <c r="H138" s="8"/>
      <c r="I138" s="8"/>
    </row>
    <row r="139" customFormat="false" ht="15" hidden="false" customHeight="false" outlineLevel="0" collapsed="false">
      <c r="A139" s="14"/>
      <c r="B139" s="8"/>
      <c r="C139" s="8" t="str">
        <f aca="false">IFERROR(VLOOKUP(B139,Anagrafica!A:B,2,FALSE()),"")</f>
        <v/>
      </c>
      <c r="D139" s="8"/>
      <c r="E139" s="11"/>
      <c r="F139" s="8"/>
      <c r="G139" s="8"/>
      <c r="H139" s="8"/>
      <c r="I139" s="8"/>
    </row>
    <row r="140" customFormat="false" ht="15" hidden="false" customHeight="false" outlineLevel="0" collapsed="false">
      <c r="A140" s="14"/>
      <c r="B140" s="8"/>
      <c r="C140" s="8" t="str">
        <f aca="false">IFERROR(VLOOKUP(B140,Anagrafica!A:B,2,FALSE()),"")</f>
        <v/>
      </c>
      <c r="D140" s="8"/>
      <c r="E140" s="11"/>
      <c r="F140" s="8"/>
      <c r="G140" s="8"/>
      <c r="H140" s="8"/>
      <c r="I140" s="8"/>
    </row>
    <row r="141" customFormat="false" ht="15" hidden="false" customHeight="false" outlineLevel="0" collapsed="false">
      <c r="A141" s="14"/>
      <c r="B141" s="8"/>
      <c r="C141" s="8" t="str">
        <f aca="false">IFERROR(VLOOKUP(B141,Anagrafica!A:B,2,FALSE()),"")</f>
        <v/>
      </c>
      <c r="D141" s="8"/>
      <c r="E141" s="11"/>
      <c r="F141" s="8"/>
      <c r="G141" s="8"/>
      <c r="H141" s="8"/>
      <c r="I141" s="8"/>
    </row>
    <row r="142" customFormat="false" ht="15" hidden="false" customHeight="false" outlineLevel="0" collapsed="false">
      <c r="A142" s="14"/>
      <c r="B142" s="8"/>
      <c r="C142" s="8" t="str">
        <f aca="false">IFERROR(VLOOKUP(B142,Anagrafica!A:B,2,FALSE()),"")</f>
        <v/>
      </c>
      <c r="D142" s="8"/>
      <c r="E142" s="11"/>
      <c r="F142" s="8"/>
      <c r="G142" s="8"/>
      <c r="H142" s="8"/>
      <c r="I142" s="8"/>
    </row>
    <row r="143" customFormat="false" ht="15" hidden="false" customHeight="false" outlineLevel="0" collapsed="false">
      <c r="A143" s="14"/>
      <c r="B143" s="8"/>
      <c r="C143" s="8" t="str">
        <f aca="false">IFERROR(VLOOKUP(B143,Anagrafica!A:B,2,FALSE()),"")</f>
        <v/>
      </c>
      <c r="D143" s="8"/>
      <c r="E143" s="11"/>
      <c r="F143" s="8"/>
      <c r="G143" s="8"/>
      <c r="H143" s="8"/>
      <c r="I143" s="8"/>
    </row>
    <row r="144" customFormat="false" ht="15" hidden="false" customHeight="false" outlineLevel="0" collapsed="false">
      <c r="A144" s="14"/>
      <c r="B144" s="8"/>
      <c r="C144" s="8" t="str">
        <f aca="false">IFERROR(VLOOKUP(B144,Anagrafica!A:B,2,FALSE()),"")</f>
        <v/>
      </c>
      <c r="D144" s="8"/>
      <c r="E144" s="11"/>
      <c r="F144" s="8"/>
      <c r="G144" s="8"/>
      <c r="H144" s="8"/>
      <c r="I144" s="8"/>
    </row>
    <row r="145" customFormat="false" ht="15" hidden="false" customHeight="false" outlineLevel="0" collapsed="false">
      <c r="A145" s="14"/>
      <c r="B145" s="8"/>
      <c r="C145" s="8" t="str">
        <f aca="false">IFERROR(VLOOKUP(B145,Anagrafica!A:B,2,FALSE()),"")</f>
        <v/>
      </c>
      <c r="D145" s="8"/>
      <c r="E145" s="11"/>
      <c r="F145" s="8"/>
      <c r="G145" s="8"/>
      <c r="H145" s="8"/>
      <c r="I145" s="8"/>
    </row>
    <row r="146" customFormat="false" ht="15" hidden="false" customHeight="false" outlineLevel="0" collapsed="false">
      <c r="A146" s="14"/>
      <c r="B146" s="8"/>
      <c r="C146" s="8" t="str">
        <f aca="false">IFERROR(VLOOKUP(B146,Anagrafica!A:B,2,FALSE()),"")</f>
        <v/>
      </c>
      <c r="D146" s="8"/>
      <c r="E146" s="11"/>
      <c r="F146" s="8"/>
      <c r="G146" s="8"/>
      <c r="H146" s="8"/>
      <c r="I146" s="8"/>
    </row>
    <row r="147" customFormat="false" ht="15" hidden="false" customHeight="false" outlineLevel="0" collapsed="false">
      <c r="A147" s="14"/>
      <c r="B147" s="8"/>
      <c r="C147" s="8" t="str">
        <f aca="false">IFERROR(VLOOKUP(B147,Anagrafica!A:B,2,FALSE()),"")</f>
        <v/>
      </c>
      <c r="D147" s="8"/>
      <c r="E147" s="11"/>
      <c r="F147" s="8"/>
      <c r="G147" s="8"/>
      <c r="H147" s="8"/>
      <c r="I147" s="8"/>
    </row>
    <row r="148" customFormat="false" ht="15" hidden="false" customHeight="false" outlineLevel="0" collapsed="false">
      <c r="A148" s="14"/>
      <c r="B148" s="8"/>
      <c r="C148" s="8" t="str">
        <f aca="false">IFERROR(VLOOKUP(B148,Anagrafica!A:B,2,FALSE()),"")</f>
        <v/>
      </c>
      <c r="D148" s="8"/>
      <c r="E148" s="11"/>
      <c r="F148" s="8"/>
      <c r="G148" s="8"/>
      <c r="H148" s="8"/>
      <c r="I148" s="8"/>
    </row>
    <row r="149" customFormat="false" ht="15" hidden="false" customHeight="false" outlineLevel="0" collapsed="false">
      <c r="A149" s="14"/>
      <c r="B149" s="8"/>
      <c r="C149" s="8" t="str">
        <f aca="false">IFERROR(VLOOKUP(B149,Anagrafica!A:B,2,FALSE()),"")</f>
        <v/>
      </c>
      <c r="D149" s="8"/>
      <c r="E149" s="11"/>
      <c r="F149" s="8"/>
      <c r="G149" s="8"/>
      <c r="H149" s="8"/>
      <c r="I149" s="8"/>
    </row>
    <row r="150" customFormat="false" ht="15" hidden="false" customHeight="false" outlineLevel="0" collapsed="false">
      <c r="A150" s="14"/>
      <c r="B150" s="8"/>
      <c r="C150" s="8" t="str">
        <f aca="false">IFERROR(VLOOKUP(B150,Anagrafica!A:B,2,FALSE()),"")</f>
        <v/>
      </c>
      <c r="D150" s="8"/>
      <c r="E150" s="11"/>
      <c r="F150" s="8"/>
      <c r="G150" s="8"/>
      <c r="H150" s="8"/>
      <c r="I150" s="8"/>
    </row>
    <row r="151" customFormat="false" ht="15" hidden="false" customHeight="false" outlineLevel="0" collapsed="false">
      <c r="A151" s="14"/>
      <c r="B151" s="8"/>
      <c r="C151" s="8" t="str">
        <f aca="false">IFERROR(VLOOKUP(B151,Anagrafica!A:B,2,FALSE()),"")</f>
        <v/>
      </c>
      <c r="D151" s="8"/>
      <c r="E151" s="11"/>
      <c r="F151" s="8"/>
      <c r="G151" s="8"/>
      <c r="H151" s="8"/>
      <c r="I151" s="8"/>
    </row>
    <row r="152" customFormat="false" ht="15" hidden="false" customHeight="false" outlineLevel="0" collapsed="false">
      <c r="A152" s="14"/>
      <c r="B152" s="8"/>
      <c r="C152" s="8" t="str">
        <f aca="false">IFERROR(VLOOKUP(B152,Anagrafica!A:B,2,FALSE()),"")</f>
        <v/>
      </c>
      <c r="D152" s="8"/>
      <c r="E152" s="11"/>
      <c r="F152" s="8"/>
      <c r="G152" s="8"/>
      <c r="H152" s="8"/>
      <c r="I152" s="8"/>
    </row>
    <row r="153" customFormat="false" ht="15" hidden="false" customHeight="false" outlineLevel="0" collapsed="false">
      <c r="A153" s="14"/>
      <c r="B153" s="8"/>
      <c r="C153" s="8" t="str">
        <f aca="false">IFERROR(VLOOKUP(B153,Anagrafica!A:B,2,FALSE()),"")</f>
        <v/>
      </c>
      <c r="D153" s="8"/>
      <c r="E153" s="11"/>
      <c r="F153" s="8"/>
      <c r="G153" s="8"/>
      <c r="H153" s="8"/>
      <c r="I153" s="8"/>
    </row>
    <row r="154" customFormat="false" ht="15" hidden="false" customHeight="false" outlineLevel="0" collapsed="false">
      <c r="A154" s="14"/>
      <c r="B154" s="8"/>
      <c r="C154" s="8" t="str">
        <f aca="false">IFERROR(VLOOKUP(B154,Anagrafica!A:B,2,FALSE()),"")</f>
        <v/>
      </c>
      <c r="D154" s="8"/>
      <c r="E154" s="11"/>
      <c r="F154" s="8"/>
      <c r="G154" s="8"/>
      <c r="H154" s="8"/>
      <c r="I154" s="8"/>
    </row>
    <row r="155" customFormat="false" ht="15" hidden="false" customHeight="false" outlineLevel="0" collapsed="false">
      <c r="A155" s="14"/>
      <c r="B155" s="8"/>
      <c r="C155" s="8" t="str">
        <f aca="false">IFERROR(VLOOKUP(B155,Anagrafica!A:B,2,FALSE()),"")</f>
        <v/>
      </c>
      <c r="D155" s="8"/>
      <c r="E155" s="11"/>
      <c r="F155" s="8"/>
      <c r="G155" s="8"/>
      <c r="H155" s="8"/>
      <c r="I155" s="8"/>
    </row>
    <row r="156" customFormat="false" ht="15" hidden="false" customHeight="false" outlineLevel="0" collapsed="false">
      <c r="A156" s="14"/>
      <c r="B156" s="8"/>
      <c r="C156" s="8" t="str">
        <f aca="false">IFERROR(VLOOKUP(B156,Anagrafica!A:B,2,FALSE()),"")</f>
        <v/>
      </c>
      <c r="D156" s="8"/>
      <c r="E156" s="11"/>
      <c r="F156" s="8"/>
      <c r="G156" s="8"/>
      <c r="H156" s="8"/>
      <c r="I156" s="8"/>
    </row>
    <row r="157" customFormat="false" ht="15" hidden="false" customHeight="false" outlineLevel="0" collapsed="false">
      <c r="A157" s="14"/>
      <c r="B157" s="8"/>
      <c r="C157" s="8" t="str">
        <f aca="false">IFERROR(VLOOKUP(B157,Anagrafica!A:B,2,FALSE()),"")</f>
        <v/>
      </c>
      <c r="D157" s="8"/>
      <c r="E157" s="11"/>
      <c r="F157" s="8"/>
      <c r="G157" s="8"/>
      <c r="H157" s="8"/>
      <c r="I157" s="8"/>
    </row>
    <row r="158" customFormat="false" ht="15" hidden="false" customHeight="false" outlineLevel="0" collapsed="false">
      <c r="A158" s="14"/>
      <c r="B158" s="8"/>
      <c r="C158" s="8" t="str">
        <f aca="false">IFERROR(VLOOKUP(B158,Anagrafica!A:B,2,FALSE()),"")</f>
        <v/>
      </c>
      <c r="D158" s="8"/>
      <c r="E158" s="11"/>
      <c r="F158" s="8"/>
      <c r="G158" s="8"/>
      <c r="H158" s="8"/>
      <c r="I158" s="8"/>
    </row>
    <row r="159" customFormat="false" ht="15" hidden="false" customHeight="false" outlineLevel="0" collapsed="false">
      <c r="A159" s="14"/>
      <c r="B159" s="8"/>
      <c r="C159" s="8" t="str">
        <f aca="false">IFERROR(VLOOKUP(B159,Anagrafica!A:B,2,FALSE()),"")</f>
        <v/>
      </c>
      <c r="D159" s="8"/>
      <c r="E159" s="11"/>
      <c r="F159" s="8"/>
      <c r="G159" s="8"/>
      <c r="H159" s="8"/>
      <c r="I159" s="8"/>
    </row>
    <row r="160" customFormat="false" ht="15" hidden="false" customHeight="false" outlineLevel="0" collapsed="false">
      <c r="A160" s="14"/>
      <c r="B160" s="8"/>
      <c r="C160" s="8" t="str">
        <f aca="false">IFERROR(VLOOKUP(B160,Anagrafica!A:B,2,FALSE()),"")</f>
        <v/>
      </c>
      <c r="D160" s="8"/>
      <c r="E160" s="11"/>
      <c r="F160" s="8"/>
      <c r="G160" s="8"/>
      <c r="H160" s="8"/>
      <c r="I160" s="8"/>
    </row>
    <row r="161" customFormat="false" ht="15" hidden="false" customHeight="false" outlineLevel="0" collapsed="false">
      <c r="A161" s="14"/>
      <c r="B161" s="8"/>
      <c r="C161" s="8" t="str">
        <f aca="false">IFERROR(VLOOKUP(B161,Anagrafica!A:B,2,FALSE()),"")</f>
        <v/>
      </c>
      <c r="D161" s="8"/>
      <c r="E161" s="11"/>
      <c r="F161" s="8"/>
      <c r="G161" s="8"/>
      <c r="H161" s="8"/>
      <c r="I161" s="8"/>
    </row>
    <row r="162" customFormat="false" ht="15" hidden="false" customHeight="false" outlineLevel="0" collapsed="false">
      <c r="A162" s="14"/>
      <c r="B162" s="8"/>
      <c r="C162" s="8" t="str">
        <f aca="false">IFERROR(VLOOKUP(B162,Anagrafica!A:B,2,FALSE()),"")</f>
        <v/>
      </c>
      <c r="D162" s="8"/>
      <c r="E162" s="11"/>
      <c r="F162" s="8"/>
      <c r="G162" s="8"/>
      <c r="H162" s="8"/>
      <c r="I162" s="8"/>
    </row>
    <row r="163" customFormat="false" ht="15" hidden="false" customHeight="false" outlineLevel="0" collapsed="false">
      <c r="A163" s="14"/>
      <c r="B163" s="8"/>
      <c r="C163" s="8" t="str">
        <f aca="false">IFERROR(VLOOKUP(B163,Anagrafica!A:B,2,FALSE()),"")</f>
        <v/>
      </c>
      <c r="D163" s="8"/>
      <c r="E163" s="11"/>
      <c r="F163" s="8"/>
      <c r="G163" s="8"/>
      <c r="H163" s="8"/>
      <c r="I163" s="8"/>
    </row>
    <row r="164" customFormat="false" ht="15" hidden="false" customHeight="false" outlineLevel="0" collapsed="false">
      <c r="A164" s="14"/>
      <c r="B164" s="8"/>
      <c r="C164" s="8" t="str">
        <f aca="false">IFERROR(VLOOKUP(B164,Anagrafica!A:B,2,FALSE()),"")</f>
        <v/>
      </c>
      <c r="D164" s="8"/>
      <c r="E164" s="11"/>
      <c r="F164" s="8"/>
      <c r="G164" s="8"/>
      <c r="H164" s="8"/>
      <c r="I164" s="8"/>
    </row>
    <row r="165" customFormat="false" ht="15" hidden="false" customHeight="false" outlineLevel="0" collapsed="false">
      <c r="A165" s="14"/>
      <c r="B165" s="8"/>
      <c r="C165" s="8" t="str">
        <f aca="false">IFERROR(VLOOKUP(B165,Anagrafica!A:B,2,FALSE()),"")</f>
        <v/>
      </c>
      <c r="D165" s="8"/>
      <c r="E165" s="11"/>
      <c r="F165" s="8"/>
      <c r="G165" s="8"/>
      <c r="H165" s="8"/>
      <c r="I165" s="8"/>
    </row>
    <row r="166" customFormat="false" ht="15" hidden="false" customHeight="false" outlineLevel="0" collapsed="false">
      <c r="A166" s="14"/>
      <c r="B166" s="8"/>
      <c r="C166" s="8" t="str">
        <f aca="false">IFERROR(VLOOKUP(B166,Anagrafica!A:B,2,FALSE()),"")</f>
        <v/>
      </c>
      <c r="D166" s="8"/>
      <c r="E166" s="11"/>
      <c r="F166" s="8"/>
      <c r="G166" s="8"/>
      <c r="H166" s="8"/>
      <c r="I166" s="8"/>
    </row>
    <row r="167" customFormat="false" ht="15" hidden="false" customHeight="false" outlineLevel="0" collapsed="false">
      <c r="A167" s="14"/>
      <c r="B167" s="8"/>
      <c r="C167" s="8" t="str">
        <f aca="false">IFERROR(VLOOKUP(B167,Anagrafica!A:B,2,FALSE()),"")</f>
        <v/>
      </c>
      <c r="D167" s="8"/>
      <c r="E167" s="11"/>
      <c r="F167" s="8"/>
      <c r="G167" s="8"/>
      <c r="H167" s="8"/>
      <c r="I167" s="8"/>
    </row>
    <row r="168" customFormat="false" ht="15" hidden="false" customHeight="false" outlineLevel="0" collapsed="false">
      <c r="A168" s="14"/>
      <c r="B168" s="8"/>
      <c r="C168" s="8" t="str">
        <f aca="false">IFERROR(VLOOKUP(B168,Anagrafica!A:B,2,FALSE()),"")</f>
        <v/>
      </c>
      <c r="D168" s="8"/>
      <c r="E168" s="11"/>
      <c r="F168" s="8"/>
      <c r="G168" s="8"/>
      <c r="H168" s="8"/>
      <c r="I168" s="8"/>
    </row>
    <row r="169" customFormat="false" ht="15" hidden="false" customHeight="false" outlineLevel="0" collapsed="false">
      <c r="A169" s="14"/>
      <c r="B169" s="8"/>
      <c r="C169" s="8" t="str">
        <f aca="false">IFERROR(VLOOKUP(B169,Anagrafica!A:B,2,FALSE()),"")</f>
        <v/>
      </c>
      <c r="D169" s="8"/>
      <c r="E169" s="11"/>
      <c r="F169" s="8"/>
      <c r="G169" s="8"/>
      <c r="H169" s="8"/>
      <c r="I169" s="8"/>
    </row>
    <row r="170" customFormat="false" ht="15" hidden="false" customHeight="false" outlineLevel="0" collapsed="false">
      <c r="A170" s="14"/>
      <c r="B170" s="8"/>
      <c r="C170" s="8" t="str">
        <f aca="false">IFERROR(VLOOKUP(B170,Anagrafica!A:B,2,FALSE()),"")</f>
        <v/>
      </c>
      <c r="D170" s="8"/>
      <c r="E170" s="11"/>
      <c r="F170" s="8"/>
      <c r="G170" s="8"/>
      <c r="H170" s="8"/>
      <c r="I170" s="8"/>
    </row>
    <row r="171" customFormat="false" ht="15" hidden="false" customHeight="false" outlineLevel="0" collapsed="false">
      <c r="A171" s="14"/>
      <c r="B171" s="8"/>
      <c r="C171" s="8" t="str">
        <f aca="false">IFERROR(VLOOKUP(B171,Anagrafica!A:B,2,FALSE()),"")</f>
        <v/>
      </c>
      <c r="D171" s="8"/>
      <c r="E171" s="11"/>
      <c r="F171" s="8"/>
      <c r="G171" s="8"/>
      <c r="H171" s="8"/>
      <c r="I171" s="8"/>
    </row>
    <row r="172" customFormat="false" ht="15" hidden="false" customHeight="false" outlineLevel="0" collapsed="false">
      <c r="A172" s="14"/>
      <c r="B172" s="8"/>
      <c r="C172" s="8" t="str">
        <f aca="false">IFERROR(VLOOKUP(B172,Anagrafica!A:B,2,FALSE()),"")</f>
        <v/>
      </c>
      <c r="D172" s="8"/>
      <c r="E172" s="11"/>
      <c r="F172" s="8"/>
      <c r="G172" s="8"/>
      <c r="H172" s="8"/>
      <c r="I172" s="8"/>
    </row>
    <row r="173" customFormat="false" ht="15" hidden="false" customHeight="false" outlineLevel="0" collapsed="false">
      <c r="A173" s="14"/>
      <c r="B173" s="8"/>
      <c r="C173" s="8" t="str">
        <f aca="false">IFERROR(VLOOKUP(B173,Anagrafica!A:B,2,FALSE()),"")</f>
        <v/>
      </c>
      <c r="D173" s="8"/>
      <c r="E173" s="11"/>
      <c r="F173" s="8"/>
      <c r="G173" s="8"/>
      <c r="H173" s="8"/>
      <c r="I173" s="8"/>
    </row>
    <row r="174" customFormat="false" ht="15" hidden="false" customHeight="false" outlineLevel="0" collapsed="false">
      <c r="A174" s="14"/>
      <c r="B174" s="8"/>
      <c r="C174" s="8" t="str">
        <f aca="false">IFERROR(VLOOKUP(B174,Anagrafica!A:B,2,FALSE()),"")</f>
        <v/>
      </c>
      <c r="D174" s="8"/>
      <c r="E174" s="11"/>
      <c r="F174" s="8"/>
      <c r="G174" s="8"/>
      <c r="H174" s="8"/>
      <c r="I174" s="8"/>
    </row>
    <row r="175" customFormat="false" ht="15" hidden="false" customHeight="false" outlineLevel="0" collapsed="false">
      <c r="A175" s="14"/>
      <c r="B175" s="8"/>
      <c r="C175" s="8" t="str">
        <f aca="false">IFERROR(VLOOKUP(B175,Anagrafica!A:B,2,FALSE()),"")</f>
        <v/>
      </c>
      <c r="D175" s="8"/>
      <c r="E175" s="11"/>
      <c r="F175" s="8"/>
      <c r="G175" s="8"/>
      <c r="H175" s="8"/>
      <c r="I175" s="8"/>
    </row>
    <row r="176" customFormat="false" ht="15" hidden="false" customHeight="false" outlineLevel="0" collapsed="false">
      <c r="A176" s="14"/>
      <c r="B176" s="8"/>
      <c r="C176" s="8" t="str">
        <f aca="false">IFERROR(VLOOKUP(B176,Anagrafica!A:B,2,FALSE()),"")</f>
        <v/>
      </c>
      <c r="D176" s="8"/>
      <c r="E176" s="11"/>
      <c r="F176" s="8"/>
      <c r="G176" s="8"/>
      <c r="H176" s="8"/>
      <c r="I176" s="8"/>
    </row>
    <row r="177" customFormat="false" ht="15" hidden="false" customHeight="false" outlineLevel="0" collapsed="false">
      <c r="A177" s="14"/>
      <c r="B177" s="8"/>
      <c r="C177" s="8" t="str">
        <f aca="false">IFERROR(VLOOKUP(B177,Anagrafica!A:B,2,FALSE()),"")</f>
        <v/>
      </c>
      <c r="D177" s="8"/>
      <c r="E177" s="11"/>
      <c r="F177" s="8"/>
      <c r="G177" s="8"/>
      <c r="H177" s="8"/>
      <c r="I177" s="8"/>
    </row>
    <row r="178" customFormat="false" ht="15" hidden="false" customHeight="false" outlineLevel="0" collapsed="false">
      <c r="A178" s="14"/>
      <c r="B178" s="8"/>
      <c r="C178" s="8" t="str">
        <f aca="false">IFERROR(VLOOKUP(B178,Anagrafica!A:B,2,FALSE()),"")</f>
        <v/>
      </c>
      <c r="D178" s="8"/>
      <c r="E178" s="11"/>
      <c r="F178" s="8"/>
      <c r="G178" s="8"/>
      <c r="H178" s="8"/>
      <c r="I178" s="8"/>
    </row>
    <row r="179" customFormat="false" ht="15" hidden="false" customHeight="false" outlineLevel="0" collapsed="false">
      <c r="A179" s="14"/>
      <c r="B179" s="8"/>
      <c r="C179" s="8" t="str">
        <f aca="false">IFERROR(VLOOKUP(B179,Anagrafica!A:B,2,FALSE()),"")</f>
        <v/>
      </c>
      <c r="D179" s="8"/>
      <c r="E179" s="11"/>
      <c r="F179" s="8"/>
      <c r="G179" s="8"/>
      <c r="H179" s="8"/>
      <c r="I179" s="8"/>
    </row>
    <row r="180" customFormat="false" ht="15" hidden="false" customHeight="false" outlineLevel="0" collapsed="false">
      <c r="A180" s="14"/>
      <c r="B180" s="8"/>
      <c r="C180" s="8" t="str">
        <f aca="false">IFERROR(VLOOKUP(B180,Anagrafica!A:B,2,FALSE()),"")</f>
        <v/>
      </c>
      <c r="D180" s="8"/>
      <c r="E180" s="11"/>
      <c r="F180" s="8"/>
      <c r="G180" s="8"/>
      <c r="H180" s="8"/>
      <c r="I180" s="8"/>
    </row>
    <row r="181" customFormat="false" ht="15" hidden="false" customHeight="false" outlineLevel="0" collapsed="false">
      <c r="A181" s="14"/>
      <c r="B181" s="8"/>
      <c r="C181" s="8" t="str">
        <f aca="false">IFERROR(VLOOKUP(B181,Anagrafica!A:B,2,FALSE()),"")</f>
        <v/>
      </c>
      <c r="D181" s="8"/>
      <c r="E181" s="11"/>
      <c r="F181" s="8"/>
      <c r="G181" s="8"/>
      <c r="H181" s="8"/>
      <c r="I181" s="8"/>
    </row>
    <row r="182" customFormat="false" ht="15" hidden="false" customHeight="false" outlineLevel="0" collapsed="false">
      <c r="A182" s="14"/>
      <c r="B182" s="8"/>
      <c r="C182" s="8" t="str">
        <f aca="false">IFERROR(VLOOKUP(B182,Anagrafica!A:B,2,FALSE()),"")</f>
        <v/>
      </c>
      <c r="D182" s="8"/>
      <c r="E182" s="11"/>
      <c r="F182" s="8"/>
      <c r="G182" s="8"/>
      <c r="H182" s="8"/>
      <c r="I182" s="8"/>
    </row>
    <row r="183" customFormat="false" ht="15" hidden="false" customHeight="false" outlineLevel="0" collapsed="false">
      <c r="A183" s="14"/>
      <c r="B183" s="8"/>
      <c r="C183" s="8" t="str">
        <f aca="false">IFERROR(VLOOKUP(B183,Anagrafica!A:B,2,FALSE()),"")</f>
        <v/>
      </c>
      <c r="D183" s="8"/>
      <c r="E183" s="11"/>
      <c r="F183" s="8"/>
      <c r="G183" s="8"/>
      <c r="H183" s="8"/>
      <c r="I183" s="8"/>
    </row>
    <row r="184" customFormat="false" ht="15" hidden="false" customHeight="false" outlineLevel="0" collapsed="false">
      <c r="A184" s="14"/>
      <c r="B184" s="8"/>
      <c r="C184" s="8" t="str">
        <f aca="false">IFERROR(VLOOKUP(B184,Anagrafica!A:B,2,FALSE()),"")</f>
        <v/>
      </c>
      <c r="D184" s="8"/>
      <c r="E184" s="11"/>
      <c r="F184" s="8"/>
      <c r="G184" s="8"/>
      <c r="H184" s="8"/>
      <c r="I184" s="8"/>
    </row>
    <row r="185" customFormat="false" ht="15" hidden="false" customHeight="false" outlineLevel="0" collapsed="false">
      <c r="A185" s="14"/>
      <c r="B185" s="8"/>
      <c r="C185" s="8" t="str">
        <f aca="false">IFERROR(VLOOKUP(B185,Anagrafica!A:B,2,FALSE()),"")</f>
        <v/>
      </c>
      <c r="D185" s="8"/>
      <c r="E185" s="11"/>
      <c r="F185" s="8"/>
      <c r="G185" s="8"/>
      <c r="H185" s="8"/>
      <c r="I185" s="8"/>
    </row>
    <row r="186" customFormat="false" ht="15" hidden="false" customHeight="false" outlineLevel="0" collapsed="false">
      <c r="A186" s="14"/>
      <c r="B186" s="8"/>
      <c r="C186" s="8" t="str">
        <f aca="false">IFERROR(VLOOKUP(B186,Anagrafica!A:B,2,FALSE()),"")</f>
        <v/>
      </c>
      <c r="D186" s="8"/>
      <c r="E186" s="11"/>
      <c r="F186" s="8"/>
      <c r="G186" s="8"/>
      <c r="H186" s="8"/>
      <c r="I186" s="8"/>
    </row>
    <row r="187" customFormat="false" ht="15" hidden="false" customHeight="false" outlineLevel="0" collapsed="false">
      <c r="A187" s="14"/>
      <c r="B187" s="8"/>
      <c r="C187" s="8" t="str">
        <f aca="false">IFERROR(VLOOKUP(B187,Anagrafica!A:B,2,FALSE()),"")</f>
        <v/>
      </c>
      <c r="D187" s="8"/>
      <c r="E187" s="11"/>
      <c r="F187" s="8"/>
      <c r="G187" s="8"/>
      <c r="H187" s="8"/>
      <c r="I187" s="8"/>
    </row>
    <row r="188" customFormat="false" ht="15" hidden="false" customHeight="false" outlineLevel="0" collapsed="false">
      <c r="A188" s="14"/>
      <c r="B188" s="8"/>
      <c r="C188" s="8" t="str">
        <f aca="false">IFERROR(VLOOKUP(B188,Anagrafica!A:B,2,FALSE()),"")</f>
        <v/>
      </c>
      <c r="D188" s="8"/>
      <c r="E188" s="11"/>
      <c r="F188" s="8"/>
      <c r="G188" s="8"/>
      <c r="H188" s="8"/>
      <c r="I188" s="8"/>
    </row>
    <row r="189" customFormat="false" ht="15" hidden="false" customHeight="false" outlineLevel="0" collapsed="false">
      <c r="A189" s="14"/>
      <c r="B189" s="8"/>
      <c r="C189" s="8" t="str">
        <f aca="false">IFERROR(VLOOKUP(B189,Anagrafica!A:B,2,FALSE()),"")</f>
        <v/>
      </c>
      <c r="D189" s="8"/>
      <c r="E189" s="11"/>
      <c r="F189" s="8"/>
      <c r="G189" s="8"/>
      <c r="H189" s="8"/>
      <c r="I189" s="8"/>
    </row>
    <row r="190" customFormat="false" ht="15" hidden="false" customHeight="false" outlineLevel="0" collapsed="false">
      <c r="A190" s="14"/>
      <c r="B190" s="8"/>
      <c r="C190" s="8" t="str">
        <f aca="false">IFERROR(VLOOKUP(B190,Anagrafica!A:B,2,FALSE()),"")</f>
        <v/>
      </c>
      <c r="D190" s="8"/>
      <c r="E190" s="11"/>
      <c r="F190" s="8"/>
      <c r="G190" s="8"/>
      <c r="H190" s="8"/>
      <c r="I190" s="8"/>
    </row>
    <row r="191" customFormat="false" ht="15" hidden="false" customHeight="false" outlineLevel="0" collapsed="false">
      <c r="A191" s="14"/>
      <c r="B191" s="8"/>
      <c r="C191" s="8" t="str">
        <f aca="false">IFERROR(VLOOKUP(B191,Anagrafica!A:B,2,FALSE()),"")</f>
        <v/>
      </c>
      <c r="D191" s="8"/>
      <c r="E191" s="11"/>
      <c r="F191" s="8"/>
      <c r="G191" s="8"/>
      <c r="H191" s="8"/>
      <c r="I191" s="8"/>
    </row>
    <row r="192" customFormat="false" ht="15" hidden="false" customHeight="false" outlineLevel="0" collapsed="false">
      <c r="A192" s="14"/>
      <c r="B192" s="8"/>
      <c r="C192" s="8" t="str">
        <f aca="false">IFERROR(VLOOKUP(B192,Anagrafica!A:B,2,FALSE()),"")</f>
        <v/>
      </c>
      <c r="D192" s="8"/>
      <c r="E192" s="11"/>
      <c r="F192" s="8"/>
      <c r="G192" s="8"/>
      <c r="H192" s="8"/>
      <c r="I192" s="8"/>
    </row>
    <row r="193" customFormat="false" ht="15" hidden="false" customHeight="false" outlineLevel="0" collapsed="false">
      <c r="A193" s="14"/>
      <c r="B193" s="8"/>
      <c r="C193" s="8" t="str">
        <f aca="false">IFERROR(VLOOKUP(B193,Anagrafica!A:B,2,FALSE()),"")</f>
        <v/>
      </c>
      <c r="D193" s="8"/>
      <c r="E193" s="11"/>
      <c r="F193" s="8"/>
      <c r="G193" s="8"/>
      <c r="H193" s="8"/>
      <c r="I193" s="8"/>
    </row>
    <row r="194" customFormat="false" ht="15" hidden="false" customHeight="false" outlineLevel="0" collapsed="false">
      <c r="A194" s="14"/>
      <c r="B194" s="8"/>
      <c r="C194" s="8" t="str">
        <f aca="false">IFERROR(VLOOKUP(B194,Anagrafica!A:B,2,FALSE()),"")</f>
        <v/>
      </c>
      <c r="D194" s="8"/>
      <c r="E194" s="11"/>
      <c r="F194" s="8"/>
      <c r="G194" s="8"/>
      <c r="H194" s="8"/>
      <c r="I194" s="8"/>
    </row>
    <row r="195" customFormat="false" ht="15" hidden="false" customHeight="false" outlineLevel="0" collapsed="false">
      <c r="A195" s="14"/>
      <c r="B195" s="8"/>
      <c r="C195" s="8" t="str">
        <f aca="false">IFERROR(VLOOKUP(B195,Anagrafica!A:B,2,FALSE()),"")</f>
        <v/>
      </c>
      <c r="D195" s="8"/>
      <c r="E195" s="11"/>
      <c r="F195" s="8"/>
      <c r="G195" s="8"/>
      <c r="H195" s="8"/>
      <c r="I195" s="8"/>
    </row>
    <row r="196" customFormat="false" ht="15" hidden="false" customHeight="false" outlineLevel="0" collapsed="false">
      <c r="A196" s="14"/>
      <c r="B196" s="8"/>
      <c r="C196" s="8" t="str">
        <f aca="false">IFERROR(VLOOKUP(B196,Anagrafica!A:B,2,FALSE()),"")</f>
        <v/>
      </c>
      <c r="D196" s="8"/>
      <c r="E196" s="11"/>
      <c r="F196" s="8"/>
      <c r="G196" s="8"/>
      <c r="H196" s="8"/>
      <c r="I196" s="8"/>
    </row>
    <row r="197" customFormat="false" ht="15" hidden="false" customHeight="false" outlineLevel="0" collapsed="false">
      <c r="A197" s="14"/>
      <c r="B197" s="8"/>
      <c r="C197" s="8" t="str">
        <f aca="false">IFERROR(VLOOKUP(B197,Anagrafica!A:B,2,FALSE()),"")</f>
        <v/>
      </c>
      <c r="D197" s="8"/>
      <c r="E197" s="11"/>
      <c r="F197" s="8"/>
      <c r="G197" s="8"/>
      <c r="H197" s="8"/>
      <c r="I197" s="8"/>
    </row>
    <row r="198" customFormat="false" ht="15" hidden="false" customHeight="false" outlineLevel="0" collapsed="false">
      <c r="A198" s="14"/>
      <c r="B198" s="8"/>
      <c r="C198" s="8" t="str">
        <f aca="false">IFERROR(VLOOKUP(B198,Anagrafica!A:B,2,FALSE()),"")</f>
        <v/>
      </c>
      <c r="D198" s="8"/>
      <c r="E198" s="11"/>
      <c r="F198" s="8"/>
      <c r="G198" s="8"/>
      <c r="H198" s="8"/>
      <c r="I198" s="8"/>
    </row>
    <row r="199" customFormat="false" ht="15" hidden="false" customHeight="false" outlineLevel="0" collapsed="false">
      <c r="A199" s="14"/>
      <c r="B199" s="8"/>
      <c r="C199" s="8" t="str">
        <f aca="false">IFERROR(VLOOKUP(B199,Anagrafica!A:B,2,FALSE()),"")</f>
        <v/>
      </c>
      <c r="D199" s="8"/>
      <c r="E199" s="11"/>
      <c r="F199" s="8"/>
      <c r="G199" s="8"/>
      <c r="H199" s="8"/>
      <c r="I199" s="8"/>
    </row>
    <row r="200" customFormat="false" ht="15" hidden="false" customHeight="false" outlineLevel="0" collapsed="false">
      <c r="A200" s="14"/>
      <c r="B200" s="8"/>
      <c r="C200" s="8" t="str">
        <f aca="false">IFERROR(VLOOKUP(B200,Anagrafica!A:B,2,FALSE()),"")</f>
        <v/>
      </c>
      <c r="D200" s="8"/>
      <c r="E200" s="11"/>
      <c r="F200" s="8"/>
      <c r="G200" s="8"/>
      <c r="H200" s="8"/>
      <c r="I200" s="8"/>
    </row>
    <row r="201" customFormat="false" ht="15" hidden="false" customHeight="false" outlineLevel="0" collapsed="false">
      <c r="A201" s="14"/>
      <c r="B201" s="8"/>
      <c r="C201" s="8" t="str">
        <f aca="false">IFERROR(VLOOKUP(B201,Anagrafica!A:B,2,FALSE()),"")</f>
        <v/>
      </c>
      <c r="D201" s="8"/>
      <c r="E201" s="11"/>
      <c r="F201" s="8"/>
      <c r="G201" s="8"/>
      <c r="H201" s="8"/>
      <c r="I201" s="8"/>
    </row>
    <row r="202" customFormat="false" ht="15" hidden="false" customHeight="false" outlineLevel="0" collapsed="false">
      <c r="A202" s="14"/>
      <c r="B202" s="8"/>
      <c r="C202" s="8" t="str">
        <f aca="false">IFERROR(VLOOKUP(B202,Anagrafica!A:B,2,FALSE()),"")</f>
        <v/>
      </c>
      <c r="D202" s="8"/>
      <c r="E202" s="11"/>
      <c r="F202" s="8"/>
      <c r="G202" s="8"/>
      <c r="H202" s="8"/>
      <c r="I202" s="8"/>
    </row>
    <row r="203" customFormat="false" ht="15" hidden="false" customHeight="false" outlineLevel="0" collapsed="false">
      <c r="A203" s="14"/>
      <c r="B203" s="8"/>
      <c r="C203" s="8" t="str">
        <f aca="false">IFERROR(VLOOKUP(B203,Anagrafica!A:B,2,FALSE()),"")</f>
        <v/>
      </c>
      <c r="D203" s="8"/>
      <c r="E203" s="11"/>
      <c r="F203" s="8"/>
      <c r="G203" s="8"/>
      <c r="H203" s="8"/>
      <c r="I203" s="8"/>
    </row>
    <row r="204" customFormat="false" ht="15" hidden="false" customHeight="false" outlineLevel="0" collapsed="false">
      <c r="A204" s="14"/>
      <c r="B204" s="8"/>
      <c r="C204" s="8" t="str">
        <f aca="false">IFERROR(VLOOKUP(B204,Anagrafica!A:B,2,FALSE()),"")</f>
        <v/>
      </c>
      <c r="D204" s="8"/>
      <c r="E204" s="11"/>
      <c r="F204" s="8"/>
      <c r="G204" s="8"/>
      <c r="H204" s="8"/>
      <c r="I204" s="8"/>
    </row>
    <row r="205" customFormat="false" ht="15" hidden="false" customHeight="false" outlineLevel="0" collapsed="false">
      <c r="A205" s="14"/>
      <c r="B205" s="8"/>
      <c r="C205" s="8" t="str">
        <f aca="false">IFERROR(VLOOKUP(B205,Anagrafica!A:B,2,FALSE()),"")</f>
        <v/>
      </c>
      <c r="D205" s="8"/>
      <c r="E205" s="11"/>
      <c r="F205" s="8"/>
      <c r="G205" s="8"/>
      <c r="H205" s="8"/>
      <c r="I205" s="8"/>
    </row>
    <row r="206" customFormat="false" ht="15" hidden="false" customHeight="false" outlineLevel="0" collapsed="false">
      <c r="A206" s="14"/>
      <c r="B206" s="8"/>
      <c r="C206" s="8" t="str">
        <f aca="false">IFERROR(VLOOKUP(B206,Anagrafica!A:B,2,FALSE()),"")</f>
        <v/>
      </c>
      <c r="D206" s="8"/>
      <c r="E206" s="11"/>
      <c r="F206" s="8"/>
      <c r="G206" s="8"/>
      <c r="H206" s="8"/>
      <c r="I206" s="8"/>
    </row>
    <row r="207" customFormat="false" ht="15" hidden="false" customHeight="false" outlineLevel="0" collapsed="false">
      <c r="A207" s="14"/>
      <c r="B207" s="8"/>
      <c r="C207" s="8" t="str">
        <f aca="false">IFERROR(VLOOKUP(B207,Anagrafica!A:B,2,FALSE()),"")</f>
        <v/>
      </c>
      <c r="D207" s="8"/>
      <c r="E207" s="11"/>
      <c r="F207" s="8"/>
      <c r="G207" s="8"/>
      <c r="H207" s="8"/>
      <c r="I207" s="8"/>
    </row>
    <row r="208" customFormat="false" ht="15" hidden="false" customHeight="false" outlineLevel="0" collapsed="false">
      <c r="A208" s="14"/>
      <c r="B208" s="8"/>
      <c r="C208" s="8" t="str">
        <f aca="false">IFERROR(VLOOKUP(B208,Anagrafica!A:B,2,FALSE()),"")</f>
        <v/>
      </c>
      <c r="D208" s="8"/>
      <c r="E208" s="11"/>
      <c r="F208" s="8"/>
      <c r="G208" s="8"/>
      <c r="H208" s="8"/>
      <c r="I208" s="8"/>
    </row>
    <row r="209" customFormat="false" ht="15" hidden="false" customHeight="false" outlineLevel="0" collapsed="false">
      <c r="A209" s="14"/>
      <c r="B209" s="8"/>
      <c r="C209" s="8" t="str">
        <f aca="false">IFERROR(VLOOKUP(B209,Anagrafica!A:B,2,FALSE()),"")</f>
        <v/>
      </c>
      <c r="D209" s="8"/>
      <c r="E209" s="11"/>
      <c r="F209" s="8"/>
      <c r="G209" s="8"/>
      <c r="H209" s="8"/>
      <c r="I209" s="8"/>
    </row>
    <row r="210" customFormat="false" ht="15" hidden="false" customHeight="false" outlineLevel="0" collapsed="false">
      <c r="A210" s="14"/>
      <c r="B210" s="8"/>
      <c r="C210" s="8" t="str">
        <f aca="false">IFERROR(VLOOKUP(B210,Anagrafica!A:B,2,FALSE()),"")</f>
        <v/>
      </c>
      <c r="D210" s="8"/>
      <c r="E210" s="11"/>
      <c r="F210" s="8"/>
      <c r="G210" s="8"/>
      <c r="H210" s="8"/>
      <c r="I210" s="8"/>
    </row>
    <row r="211" customFormat="false" ht="15" hidden="false" customHeight="false" outlineLevel="0" collapsed="false">
      <c r="A211" s="14"/>
      <c r="B211" s="8"/>
      <c r="C211" s="8" t="str">
        <f aca="false">IFERROR(VLOOKUP(B211,Anagrafica!A:B,2,FALSE()),"")</f>
        <v/>
      </c>
      <c r="D211" s="8"/>
      <c r="E211" s="11"/>
      <c r="F211" s="8"/>
      <c r="G211" s="8"/>
      <c r="H211" s="8"/>
      <c r="I211" s="8"/>
    </row>
    <row r="212" customFormat="false" ht="15" hidden="false" customHeight="false" outlineLevel="0" collapsed="false">
      <c r="A212" s="14"/>
      <c r="B212" s="8"/>
      <c r="C212" s="8" t="str">
        <f aca="false">IFERROR(VLOOKUP(B212,Anagrafica!A:B,2,FALSE()),"")</f>
        <v/>
      </c>
      <c r="D212" s="8"/>
      <c r="E212" s="11"/>
      <c r="F212" s="8"/>
      <c r="G212" s="8"/>
      <c r="H212" s="8"/>
      <c r="I212" s="8"/>
    </row>
    <row r="213" customFormat="false" ht="15" hidden="false" customHeight="false" outlineLevel="0" collapsed="false">
      <c r="A213" s="14"/>
      <c r="B213" s="8"/>
      <c r="C213" s="8" t="str">
        <f aca="false">IFERROR(VLOOKUP(B213,Anagrafica!A:B,2,FALSE()),"")</f>
        <v/>
      </c>
      <c r="D213" s="8"/>
      <c r="E213" s="11"/>
      <c r="F213" s="8"/>
      <c r="G213" s="8"/>
      <c r="H213" s="8"/>
      <c r="I213" s="8"/>
    </row>
    <row r="214" customFormat="false" ht="15" hidden="false" customHeight="false" outlineLevel="0" collapsed="false">
      <c r="A214" s="14"/>
      <c r="B214" s="8"/>
      <c r="C214" s="8" t="str">
        <f aca="false">IFERROR(VLOOKUP(B214,Anagrafica!A:B,2,FALSE()),"")</f>
        <v/>
      </c>
      <c r="D214" s="8"/>
      <c r="E214" s="11"/>
      <c r="F214" s="8"/>
      <c r="G214" s="8"/>
      <c r="H214" s="8"/>
      <c r="I214" s="8"/>
    </row>
    <row r="215" customFormat="false" ht="15" hidden="false" customHeight="false" outlineLevel="0" collapsed="false">
      <c r="A215" s="14"/>
      <c r="B215" s="8"/>
      <c r="C215" s="8" t="str">
        <f aca="false">IFERROR(VLOOKUP(B215,Anagrafica!A:B,2,FALSE()),"")</f>
        <v/>
      </c>
      <c r="D215" s="8"/>
      <c r="E215" s="11"/>
      <c r="F215" s="8"/>
      <c r="G215" s="8"/>
      <c r="H215" s="8"/>
      <c r="I215" s="8"/>
    </row>
    <row r="216" customFormat="false" ht="15" hidden="false" customHeight="false" outlineLevel="0" collapsed="false">
      <c r="A216" s="14"/>
      <c r="B216" s="8"/>
      <c r="C216" s="8" t="str">
        <f aca="false">IFERROR(VLOOKUP(B216,Anagrafica!A:B,2,FALSE()),"")</f>
        <v/>
      </c>
      <c r="D216" s="8"/>
      <c r="E216" s="11"/>
      <c r="F216" s="8"/>
      <c r="G216" s="8"/>
      <c r="H216" s="8"/>
      <c r="I216" s="8"/>
    </row>
    <row r="217" customFormat="false" ht="15" hidden="false" customHeight="false" outlineLevel="0" collapsed="false">
      <c r="A217" s="14"/>
      <c r="B217" s="8"/>
      <c r="C217" s="8" t="str">
        <f aca="false">IFERROR(VLOOKUP(B217,Anagrafica!A:B,2,FALSE()),"")</f>
        <v/>
      </c>
      <c r="D217" s="8"/>
      <c r="E217" s="11"/>
      <c r="F217" s="8"/>
      <c r="G217" s="8"/>
      <c r="H217" s="8"/>
      <c r="I217" s="8"/>
    </row>
    <row r="218" customFormat="false" ht="15" hidden="false" customHeight="false" outlineLevel="0" collapsed="false">
      <c r="A218" s="14"/>
      <c r="B218" s="8"/>
      <c r="C218" s="8" t="str">
        <f aca="false">IFERROR(VLOOKUP(B218,Anagrafica!A:B,2,FALSE()),"")</f>
        <v/>
      </c>
      <c r="D218" s="8"/>
      <c r="E218" s="11"/>
      <c r="F218" s="8"/>
      <c r="G218" s="8"/>
      <c r="H218" s="8"/>
      <c r="I218" s="8"/>
    </row>
    <row r="219" customFormat="false" ht="15" hidden="false" customHeight="false" outlineLevel="0" collapsed="false">
      <c r="A219" s="14"/>
      <c r="B219" s="8"/>
      <c r="C219" s="8" t="str">
        <f aca="false">IFERROR(VLOOKUP(B219,Anagrafica!A:B,2,FALSE()),"")</f>
        <v/>
      </c>
      <c r="D219" s="8"/>
      <c r="E219" s="11"/>
      <c r="F219" s="8"/>
      <c r="G219" s="8"/>
      <c r="H219" s="8"/>
      <c r="I219" s="8"/>
    </row>
    <row r="220" customFormat="false" ht="15" hidden="false" customHeight="false" outlineLevel="0" collapsed="false">
      <c r="A220" s="14"/>
      <c r="B220" s="8"/>
      <c r="C220" s="8" t="str">
        <f aca="false">IFERROR(VLOOKUP(B220,Anagrafica!A:B,2,FALSE()),"")</f>
        <v/>
      </c>
      <c r="D220" s="8"/>
      <c r="E220" s="11"/>
      <c r="F220" s="8"/>
      <c r="G220" s="8"/>
      <c r="H220" s="8"/>
      <c r="I220" s="8"/>
    </row>
    <row r="221" customFormat="false" ht="15" hidden="false" customHeight="false" outlineLevel="0" collapsed="false">
      <c r="A221" s="14"/>
      <c r="B221" s="8"/>
      <c r="C221" s="8" t="str">
        <f aca="false">IFERROR(VLOOKUP(B221,Anagrafica!A:B,2,FALSE()),"")</f>
        <v/>
      </c>
      <c r="D221" s="8"/>
      <c r="E221" s="11"/>
      <c r="F221" s="8"/>
      <c r="G221" s="8"/>
      <c r="H221" s="8"/>
      <c r="I221" s="8"/>
    </row>
    <row r="222" customFormat="false" ht="15" hidden="false" customHeight="false" outlineLevel="0" collapsed="false">
      <c r="A222" s="14"/>
      <c r="B222" s="8"/>
      <c r="C222" s="8" t="str">
        <f aca="false">IFERROR(VLOOKUP(B222,Anagrafica!A:B,2,FALSE()),"")</f>
        <v/>
      </c>
      <c r="D222" s="8"/>
      <c r="E222" s="11"/>
      <c r="F222" s="8"/>
      <c r="G222" s="8"/>
      <c r="H222" s="8"/>
      <c r="I222" s="8"/>
    </row>
    <row r="223" customFormat="false" ht="15" hidden="false" customHeight="false" outlineLevel="0" collapsed="false">
      <c r="A223" s="14"/>
      <c r="B223" s="8"/>
      <c r="C223" s="8" t="str">
        <f aca="false">IFERROR(VLOOKUP(B223,Anagrafica!A:B,2,FALSE()),"")</f>
        <v/>
      </c>
      <c r="D223" s="8"/>
      <c r="E223" s="11"/>
      <c r="F223" s="8"/>
      <c r="G223" s="8"/>
      <c r="H223" s="8"/>
      <c r="I223" s="8"/>
    </row>
    <row r="224" customFormat="false" ht="15" hidden="false" customHeight="false" outlineLevel="0" collapsed="false">
      <c r="A224" s="14"/>
      <c r="B224" s="8"/>
      <c r="C224" s="8" t="str">
        <f aca="false">IFERROR(VLOOKUP(B224,Anagrafica!A:B,2,FALSE()),"")</f>
        <v/>
      </c>
      <c r="D224" s="8"/>
      <c r="E224" s="11"/>
      <c r="F224" s="8"/>
      <c r="G224" s="8"/>
      <c r="H224" s="8"/>
      <c r="I224" s="8"/>
    </row>
    <row r="225" customFormat="false" ht="15" hidden="false" customHeight="false" outlineLevel="0" collapsed="false">
      <c r="A225" s="14"/>
      <c r="B225" s="8"/>
      <c r="C225" s="8" t="str">
        <f aca="false">IFERROR(VLOOKUP(B225,Anagrafica!A:B,2,FALSE()),"")</f>
        <v/>
      </c>
      <c r="D225" s="8"/>
      <c r="E225" s="11"/>
      <c r="F225" s="8"/>
      <c r="G225" s="8"/>
      <c r="H225" s="8"/>
      <c r="I225" s="8"/>
    </row>
    <row r="226" customFormat="false" ht="15" hidden="false" customHeight="false" outlineLevel="0" collapsed="false">
      <c r="A226" s="14"/>
      <c r="B226" s="8"/>
      <c r="C226" s="8" t="str">
        <f aca="false">IFERROR(VLOOKUP(B226,Anagrafica!A:B,2,FALSE()),"")</f>
        <v/>
      </c>
      <c r="D226" s="8"/>
      <c r="E226" s="11"/>
      <c r="F226" s="8"/>
      <c r="G226" s="8"/>
      <c r="H226" s="8"/>
      <c r="I226" s="8"/>
    </row>
    <row r="227" customFormat="false" ht="15" hidden="false" customHeight="false" outlineLevel="0" collapsed="false">
      <c r="A227" s="14"/>
      <c r="B227" s="8"/>
      <c r="C227" s="8" t="str">
        <f aca="false">IFERROR(VLOOKUP(B227,Anagrafica!A:B,2,FALSE()),"")</f>
        <v/>
      </c>
      <c r="D227" s="8"/>
      <c r="E227" s="11"/>
      <c r="F227" s="8"/>
      <c r="G227" s="8"/>
      <c r="H227" s="8"/>
      <c r="I227" s="8"/>
    </row>
    <row r="228" customFormat="false" ht="15" hidden="false" customHeight="false" outlineLevel="0" collapsed="false">
      <c r="A228" s="14"/>
      <c r="B228" s="8"/>
      <c r="C228" s="8" t="str">
        <f aca="false">IFERROR(VLOOKUP(B228,Anagrafica!A:B,2,FALSE()),"")</f>
        <v/>
      </c>
      <c r="D228" s="8"/>
      <c r="E228" s="11"/>
      <c r="F228" s="8"/>
      <c r="G228" s="8"/>
      <c r="H228" s="8"/>
      <c r="I228" s="8"/>
    </row>
    <row r="229" customFormat="false" ht="15" hidden="false" customHeight="false" outlineLevel="0" collapsed="false">
      <c r="A229" s="14"/>
      <c r="B229" s="8"/>
      <c r="C229" s="8" t="str">
        <f aca="false">IFERROR(VLOOKUP(B229,Anagrafica!A:B,2,FALSE()),"")</f>
        <v/>
      </c>
      <c r="D229" s="8"/>
      <c r="E229" s="11"/>
      <c r="F229" s="8"/>
      <c r="G229" s="8"/>
      <c r="H229" s="8"/>
      <c r="I229" s="8"/>
    </row>
    <row r="230" customFormat="false" ht="15" hidden="false" customHeight="false" outlineLevel="0" collapsed="false">
      <c r="A230" s="14"/>
      <c r="B230" s="8"/>
      <c r="C230" s="8" t="str">
        <f aca="false">IFERROR(VLOOKUP(B230,Anagrafica!A:B,2,FALSE()),"")</f>
        <v/>
      </c>
      <c r="D230" s="8"/>
      <c r="E230" s="11"/>
      <c r="F230" s="8"/>
      <c r="G230" s="8"/>
      <c r="H230" s="8"/>
      <c r="I230" s="8"/>
    </row>
    <row r="231" customFormat="false" ht="15" hidden="false" customHeight="false" outlineLevel="0" collapsed="false">
      <c r="A231" s="14"/>
      <c r="B231" s="8"/>
      <c r="C231" s="8" t="str">
        <f aca="false">IFERROR(VLOOKUP(B231,Anagrafica!A:B,2,FALSE()),"")</f>
        <v/>
      </c>
      <c r="D231" s="8"/>
      <c r="E231" s="11"/>
      <c r="F231" s="8"/>
      <c r="G231" s="8"/>
      <c r="H231" s="8"/>
      <c r="I231" s="8"/>
    </row>
    <row r="232" customFormat="false" ht="15" hidden="false" customHeight="false" outlineLevel="0" collapsed="false">
      <c r="A232" s="14"/>
      <c r="B232" s="8"/>
      <c r="C232" s="8" t="str">
        <f aca="false">IFERROR(VLOOKUP(B232,Anagrafica!A:B,2,FALSE()),"")</f>
        <v/>
      </c>
      <c r="D232" s="8"/>
      <c r="E232" s="11"/>
      <c r="F232" s="8"/>
      <c r="G232" s="8"/>
      <c r="H232" s="8"/>
      <c r="I232" s="8"/>
    </row>
    <row r="233" customFormat="false" ht="15" hidden="false" customHeight="false" outlineLevel="0" collapsed="false">
      <c r="A233" s="14"/>
      <c r="B233" s="8"/>
      <c r="C233" s="8" t="str">
        <f aca="false">IFERROR(VLOOKUP(B233,Anagrafica!A:B,2,FALSE()),"")</f>
        <v/>
      </c>
      <c r="D233" s="8"/>
      <c r="E233" s="11"/>
      <c r="F233" s="8"/>
      <c r="G233" s="8"/>
      <c r="H233" s="8"/>
      <c r="I233" s="8"/>
    </row>
    <row r="234" customFormat="false" ht="15" hidden="false" customHeight="false" outlineLevel="0" collapsed="false">
      <c r="A234" s="14"/>
      <c r="B234" s="8"/>
      <c r="C234" s="8" t="str">
        <f aca="false">IFERROR(VLOOKUP(B234,Anagrafica!A:B,2,FALSE()),"")</f>
        <v/>
      </c>
      <c r="D234" s="8"/>
      <c r="E234" s="11"/>
      <c r="F234" s="8"/>
      <c r="G234" s="8"/>
      <c r="H234" s="8"/>
      <c r="I234" s="8"/>
    </row>
    <row r="235" customFormat="false" ht="15" hidden="false" customHeight="false" outlineLevel="0" collapsed="false">
      <c r="A235" s="14"/>
      <c r="B235" s="8"/>
      <c r="C235" s="8" t="str">
        <f aca="false">IFERROR(VLOOKUP(B235,Anagrafica!A:B,2,FALSE()),"")</f>
        <v/>
      </c>
      <c r="D235" s="8"/>
      <c r="E235" s="11"/>
      <c r="F235" s="8"/>
      <c r="G235" s="8"/>
      <c r="H235" s="8"/>
      <c r="I235" s="8"/>
    </row>
    <row r="236" customFormat="false" ht="15" hidden="false" customHeight="false" outlineLevel="0" collapsed="false">
      <c r="A236" s="14"/>
      <c r="B236" s="8"/>
      <c r="C236" s="8" t="str">
        <f aca="false">IFERROR(VLOOKUP(B236,Anagrafica!A:B,2,FALSE()),"")</f>
        <v/>
      </c>
      <c r="D236" s="8"/>
      <c r="E236" s="11"/>
      <c r="F236" s="8"/>
      <c r="G236" s="8"/>
      <c r="H236" s="8"/>
      <c r="I236" s="8"/>
    </row>
    <row r="237" customFormat="false" ht="15" hidden="false" customHeight="false" outlineLevel="0" collapsed="false">
      <c r="A237" s="14"/>
      <c r="B237" s="8"/>
      <c r="C237" s="8" t="str">
        <f aca="false">IFERROR(VLOOKUP(B237,Anagrafica!A:B,2,FALSE()),"")</f>
        <v/>
      </c>
      <c r="D237" s="8"/>
      <c r="E237" s="11"/>
      <c r="F237" s="8"/>
      <c r="G237" s="8"/>
      <c r="H237" s="8"/>
      <c r="I237" s="8"/>
    </row>
    <row r="238" customFormat="false" ht="15" hidden="false" customHeight="false" outlineLevel="0" collapsed="false">
      <c r="A238" s="14"/>
      <c r="B238" s="8"/>
      <c r="C238" s="8" t="str">
        <f aca="false">IFERROR(VLOOKUP(B238,Anagrafica!A:B,2,FALSE()),"")</f>
        <v/>
      </c>
      <c r="D238" s="8"/>
      <c r="E238" s="11"/>
      <c r="F238" s="8"/>
      <c r="G238" s="8"/>
      <c r="H238" s="8"/>
      <c r="I238" s="8"/>
    </row>
    <row r="239" customFormat="false" ht="15" hidden="false" customHeight="false" outlineLevel="0" collapsed="false">
      <c r="A239" s="14"/>
      <c r="B239" s="8"/>
      <c r="C239" s="8" t="str">
        <f aca="false">IFERROR(VLOOKUP(B239,Anagrafica!A:B,2,FALSE()),"")</f>
        <v/>
      </c>
      <c r="D239" s="8"/>
      <c r="E239" s="11"/>
      <c r="F239" s="8"/>
      <c r="G239" s="8"/>
      <c r="H239" s="8"/>
      <c r="I239" s="8"/>
    </row>
    <row r="240" customFormat="false" ht="15" hidden="false" customHeight="false" outlineLevel="0" collapsed="false">
      <c r="A240" s="14"/>
      <c r="B240" s="8"/>
      <c r="C240" s="8" t="str">
        <f aca="false">IFERROR(VLOOKUP(B240,Anagrafica!A:B,2,FALSE()),"")</f>
        <v/>
      </c>
      <c r="D240" s="8"/>
      <c r="E240" s="11"/>
      <c r="F240" s="8"/>
      <c r="G240" s="8"/>
      <c r="H240" s="8"/>
      <c r="I240" s="8"/>
    </row>
    <row r="241" customFormat="false" ht="15" hidden="false" customHeight="false" outlineLevel="0" collapsed="false">
      <c r="A241" s="14"/>
      <c r="B241" s="8"/>
      <c r="C241" s="8" t="str">
        <f aca="false">IFERROR(VLOOKUP(B241,Anagrafica!A:B,2,FALSE()),"")</f>
        <v/>
      </c>
      <c r="D241" s="8"/>
      <c r="E241" s="11"/>
      <c r="F241" s="8"/>
      <c r="G241" s="8"/>
      <c r="H241" s="8"/>
      <c r="I241" s="8"/>
    </row>
    <row r="242" customFormat="false" ht="15" hidden="false" customHeight="false" outlineLevel="0" collapsed="false">
      <c r="A242" s="14"/>
      <c r="B242" s="8"/>
      <c r="C242" s="8" t="str">
        <f aca="false">IFERROR(VLOOKUP(B242,Anagrafica!A:B,2,FALSE()),"")</f>
        <v/>
      </c>
      <c r="D242" s="8"/>
      <c r="E242" s="11"/>
      <c r="F242" s="8"/>
      <c r="G242" s="8"/>
      <c r="H242" s="8"/>
      <c r="I242" s="8"/>
    </row>
    <row r="243" customFormat="false" ht="15" hidden="false" customHeight="false" outlineLevel="0" collapsed="false">
      <c r="A243" s="14"/>
      <c r="B243" s="8"/>
      <c r="C243" s="8" t="str">
        <f aca="false">IFERROR(VLOOKUP(B243,Anagrafica!A:B,2,FALSE()),"")</f>
        <v/>
      </c>
      <c r="D243" s="8"/>
      <c r="E243" s="11"/>
      <c r="F243" s="8"/>
      <c r="G243" s="8"/>
      <c r="H243" s="8"/>
      <c r="I243" s="8"/>
    </row>
    <row r="244" customFormat="false" ht="15" hidden="false" customHeight="false" outlineLevel="0" collapsed="false">
      <c r="A244" s="14"/>
      <c r="B244" s="8"/>
      <c r="C244" s="8" t="str">
        <f aca="false">IFERROR(VLOOKUP(B244,Anagrafica!A:B,2,FALSE()),"")</f>
        <v/>
      </c>
      <c r="D244" s="8"/>
      <c r="E244" s="11"/>
      <c r="F244" s="8"/>
      <c r="G244" s="8"/>
      <c r="H244" s="8"/>
      <c r="I244" s="8"/>
    </row>
    <row r="245" customFormat="false" ht="15" hidden="false" customHeight="false" outlineLevel="0" collapsed="false">
      <c r="A245" s="14"/>
      <c r="B245" s="8"/>
      <c r="C245" s="8" t="str">
        <f aca="false">IFERROR(VLOOKUP(B245,Anagrafica!A:B,2,FALSE()),"")</f>
        <v/>
      </c>
      <c r="D245" s="8"/>
      <c r="E245" s="11"/>
      <c r="F245" s="8"/>
      <c r="G245" s="8"/>
      <c r="H245" s="8"/>
      <c r="I245" s="8"/>
    </row>
    <row r="246" customFormat="false" ht="15" hidden="false" customHeight="false" outlineLevel="0" collapsed="false">
      <c r="A246" s="14"/>
      <c r="B246" s="8"/>
      <c r="C246" s="8" t="str">
        <f aca="false">IFERROR(VLOOKUP(B246,Anagrafica!A:B,2,FALSE()),"")</f>
        <v/>
      </c>
      <c r="D246" s="8"/>
      <c r="E246" s="11"/>
      <c r="F246" s="8"/>
      <c r="G246" s="8"/>
      <c r="H246" s="8"/>
      <c r="I246" s="8"/>
    </row>
    <row r="247" customFormat="false" ht="15" hidden="false" customHeight="false" outlineLevel="0" collapsed="false">
      <c r="A247" s="14"/>
      <c r="B247" s="8"/>
      <c r="C247" s="8" t="str">
        <f aca="false">IFERROR(VLOOKUP(B247,Anagrafica!A:B,2,FALSE()),"")</f>
        <v/>
      </c>
      <c r="D247" s="8"/>
      <c r="E247" s="11"/>
      <c r="F247" s="8"/>
      <c r="G247" s="8"/>
      <c r="H247" s="8"/>
      <c r="I247" s="8"/>
    </row>
    <row r="248" customFormat="false" ht="15" hidden="false" customHeight="false" outlineLevel="0" collapsed="false">
      <c r="A248" s="14"/>
      <c r="B248" s="8"/>
      <c r="C248" s="8" t="str">
        <f aca="false">IFERROR(VLOOKUP(B248,Anagrafica!A:B,2,FALSE()),"")</f>
        <v/>
      </c>
      <c r="D248" s="8"/>
      <c r="E248" s="11"/>
      <c r="F248" s="8"/>
      <c r="G248" s="8"/>
      <c r="H248" s="8"/>
      <c r="I248" s="8"/>
    </row>
    <row r="249" customFormat="false" ht="15" hidden="false" customHeight="false" outlineLevel="0" collapsed="false">
      <c r="A249" s="14"/>
      <c r="B249" s="8"/>
      <c r="C249" s="8" t="str">
        <f aca="false">IFERROR(VLOOKUP(B249,Anagrafica!A:B,2,FALSE()),"")</f>
        <v/>
      </c>
      <c r="D249" s="8"/>
      <c r="E249" s="11"/>
      <c r="F249" s="8"/>
      <c r="G249" s="8"/>
      <c r="H249" s="8"/>
      <c r="I249" s="8"/>
    </row>
    <row r="250" customFormat="false" ht="15" hidden="false" customHeight="false" outlineLevel="0" collapsed="false">
      <c r="A250" s="14"/>
      <c r="B250" s="8"/>
      <c r="C250" s="8" t="str">
        <f aca="false">IFERROR(VLOOKUP(B250,Anagrafica!A:B,2,FALSE()),"")</f>
        <v/>
      </c>
      <c r="D250" s="8"/>
      <c r="E250" s="11"/>
      <c r="F250" s="8"/>
      <c r="G250" s="8"/>
      <c r="H250" s="8"/>
      <c r="I250" s="8"/>
    </row>
    <row r="251" customFormat="false" ht="15" hidden="false" customHeight="false" outlineLevel="0" collapsed="false">
      <c r="A251" s="14"/>
      <c r="B251" s="8"/>
      <c r="C251" s="8" t="str">
        <f aca="false">IFERROR(VLOOKUP(B251,Anagrafica!A:B,2,FALSE()),"")</f>
        <v/>
      </c>
      <c r="D251" s="8"/>
      <c r="E251" s="11"/>
      <c r="F251" s="8"/>
      <c r="G251" s="8"/>
      <c r="H251" s="8"/>
      <c r="I251" s="8"/>
    </row>
    <row r="252" customFormat="false" ht="15" hidden="false" customHeight="false" outlineLevel="0" collapsed="false">
      <c r="A252" s="14"/>
      <c r="B252" s="8"/>
      <c r="C252" s="8" t="str">
        <f aca="false">IFERROR(VLOOKUP(B252,Anagrafica!A:B,2,FALSE()),"")</f>
        <v/>
      </c>
      <c r="D252" s="8"/>
      <c r="E252" s="11"/>
      <c r="F252" s="8"/>
      <c r="G252" s="8"/>
      <c r="H252" s="8"/>
      <c r="I252" s="8"/>
    </row>
    <row r="253" customFormat="false" ht="15" hidden="false" customHeight="false" outlineLevel="0" collapsed="false">
      <c r="A253" s="14"/>
      <c r="B253" s="8"/>
      <c r="C253" s="8" t="str">
        <f aca="false">IFERROR(VLOOKUP(B253,Anagrafica!A:B,2,FALSE()),"")</f>
        <v/>
      </c>
      <c r="D253" s="8"/>
      <c r="E253" s="11"/>
      <c r="F253" s="8"/>
      <c r="G253" s="8"/>
      <c r="H253" s="8"/>
      <c r="I253" s="8"/>
    </row>
    <row r="254" customFormat="false" ht="15" hidden="false" customHeight="false" outlineLevel="0" collapsed="false">
      <c r="A254" s="14"/>
      <c r="B254" s="8"/>
      <c r="C254" s="8" t="str">
        <f aca="false">IFERROR(VLOOKUP(B254,Anagrafica!A:B,2,FALSE()),"")</f>
        <v/>
      </c>
      <c r="D254" s="8"/>
      <c r="E254" s="11"/>
      <c r="F254" s="8"/>
      <c r="G254" s="8"/>
      <c r="H254" s="8"/>
      <c r="I254" s="8"/>
    </row>
    <row r="255" customFormat="false" ht="15" hidden="false" customHeight="false" outlineLevel="0" collapsed="false">
      <c r="A255" s="14"/>
      <c r="B255" s="8"/>
      <c r="C255" s="8" t="str">
        <f aca="false">IFERROR(VLOOKUP(B255,Anagrafica!A:B,2,FALSE()),"")</f>
        <v/>
      </c>
      <c r="D255" s="8"/>
      <c r="E255" s="11"/>
      <c r="F255" s="8"/>
      <c r="G255" s="8"/>
      <c r="H255" s="8"/>
      <c r="I255" s="8"/>
    </row>
    <row r="256" customFormat="false" ht="15" hidden="false" customHeight="false" outlineLevel="0" collapsed="false">
      <c r="A256" s="14"/>
      <c r="B256" s="8"/>
      <c r="C256" s="8" t="str">
        <f aca="false">IFERROR(VLOOKUP(B256,Anagrafica!A:B,2,FALSE()),"")</f>
        <v/>
      </c>
      <c r="D256" s="8"/>
      <c r="E256" s="11"/>
      <c r="F256" s="8"/>
      <c r="G256" s="8"/>
      <c r="H256" s="8"/>
      <c r="I256" s="8"/>
    </row>
    <row r="257" customFormat="false" ht="15" hidden="false" customHeight="false" outlineLevel="0" collapsed="false">
      <c r="A257" s="14"/>
      <c r="B257" s="8"/>
      <c r="C257" s="8" t="str">
        <f aca="false">IFERROR(VLOOKUP(B257,Anagrafica!A:B,2,FALSE()),"")</f>
        <v/>
      </c>
      <c r="D257" s="8"/>
      <c r="E257" s="11"/>
      <c r="F257" s="8"/>
      <c r="G257" s="8"/>
      <c r="H257" s="8"/>
      <c r="I257" s="8"/>
    </row>
    <row r="258" customFormat="false" ht="15" hidden="false" customHeight="false" outlineLevel="0" collapsed="false">
      <c r="A258" s="14"/>
      <c r="B258" s="8"/>
      <c r="C258" s="8" t="str">
        <f aca="false">IFERROR(VLOOKUP(B258,Anagrafica!A:B,2,FALSE()),"")</f>
        <v/>
      </c>
      <c r="D258" s="8"/>
      <c r="E258" s="11"/>
      <c r="F258" s="8"/>
      <c r="G258" s="8"/>
      <c r="H258" s="8"/>
      <c r="I258" s="8"/>
    </row>
    <row r="259" customFormat="false" ht="15" hidden="false" customHeight="false" outlineLevel="0" collapsed="false">
      <c r="A259" s="14"/>
      <c r="B259" s="8"/>
      <c r="C259" s="8" t="str">
        <f aca="false">IFERROR(VLOOKUP(B259,Anagrafica!A:B,2,FALSE()),"")</f>
        <v/>
      </c>
      <c r="D259" s="8"/>
      <c r="E259" s="11"/>
      <c r="F259" s="8"/>
      <c r="G259" s="8"/>
      <c r="H259" s="8"/>
      <c r="I259" s="8"/>
    </row>
    <row r="260" customFormat="false" ht="15" hidden="false" customHeight="false" outlineLevel="0" collapsed="false">
      <c r="A260" s="14"/>
      <c r="B260" s="8"/>
      <c r="C260" s="8" t="str">
        <f aca="false">IFERROR(VLOOKUP(B260,Anagrafica!A:B,2,FALSE()),"")</f>
        <v/>
      </c>
      <c r="D260" s="8"/>
      <c r="E260" s="11"/>
      <c r="F260" s="8"/>
      <c r="G260" s="8"/>
      <c r="H260" s="8"/>
      <c r="I260" s="8"/>
    </row>
    <row r="261" customFormat="false" ht="15" hidden="false" customHeight="false" outlineLevel="0" collapsed="false">
      <c r="A261" s="14"/>
      <c r="B261" s="8"/>
      <c r="C261" s="8" t="str">
        <f aca="false">IFERROR(VLOOKUP(B261,Anagrafica!A:B,2,FALSE()),"")</f>
        <v/>
      </c>
      <c r="D261" s="8"/>
      <c r="E261" s="11"/>
      <c r="F261" s="8"/>
      <c r="G261" s="8"/>
      <c r="H261" s="8"/>
      <c r="I261" s="8"/>
    </row>
    <row r="262" customFormat="false" ht="15" hidden="false" customHeight="false" outlineLevel="0" collapsed="false">
      <c r="A262" s="14"/>
      <c r="B262" s="8"/>
      <c r="C262" s="8" t="str">
        <f aca="false">IFERROR(VLOOKUP(B262,Anagrafica!A:B,2,FALSE()),"")</f>
        <v/>
      </c>
      <c r="D262" s="8"/>
      <c r="E262" s="11"/>
      <c r="F262" s="8"/>
      <c r="G262" s="8"/>
      <c r="H262" s="8"/>
      <c r="I262" s="8"/>
    </row>
    <row r="263" customFormat="false" ht="15" hidden="false" customHeight="false" outlineLevel="0" collapsed="false">
      <c r="A263" s="14"/>
      <c r="B263" s="8"/>
      <c r="C263" s="8" t="str">
        <f aca="false">IFERROR(VLOOKUP(B263,Anagrafica!A:B,2,FALSE()),"")</f>
        <v/>
      </c>
      <c r="D263" s="8"/>
      <c r="E263" s="11"/>
      <c r="F263" s="8"/>
      <c r="G263" s="8"/>
      <c r="H263" s="8"/>
      <c r="I263" s="8"/>
    </row>
    <row r="264" customFormat="false" ht="15" hidden="false" customHeight="false" outlineLevel="0" collapsed="false">
      <c r="A264" s="14"/>
      <c r="B264" s="8"/>
      <c r="C264" s="8" t="str">
        <f aca="false">IFERROR(VLOOKUP(B264,Anagrafica!A:B,2,FALSE()),"")</f>
        <v/>
      </c>
      <c r="D264" s="8"/>
      <c r="E264" s="11"/>
      <c r="F264" s="8"/>
      <c r="G264" s="8"/>
      <c r="H264" s="8"/>
      <c r="I264" s="8"/>
    </row>
    <row r="265" customFormat="false" ht="15" hidden="false" customHeight="false" outlineLevel="0" collapsed="false">
      <c r="A265" s="14"/>
      <c r="B265" s="8"/>
      <c r="C265" s="8" t="str">
        <f aca="false">IFERROR(VLOOKUP(B265,Anagrafica!A:B,2,FALSE()),"")</f>
        <v/>
      </c>
      <c r="D265" s="8"/>
      <c r="E265" s="11"/>
      <c r="F265" s="8"/>
      <c r="G265" s="8"/>
      <c r="H265" s="8"/>
      <c r="I265" s="8"/>
    </row>
    <row r="266" customFormat="false" ht="15" hidden="false" customHeight="false" outlineLevel="0" collapsed="false">
      <c r="A266" s="14"/>
      <c r="B266" s="8"/>
      <c r="C266" s="8" t="str">
        <f aca="false">IFERROR(VLOOKUP(B266,Anagrafica!A:B,2,FALSE()),"")</f>
        <v/>
      </c>
      <c r="D266" s="8"/>
      <c r="E266" s="11"/>
      <c r="F266" s="8"/>
      <c r="G266" s="8"/>
      <c r="H266" s="8"/>
      <c r="I266" s="8"/>
    </row>
    <row r="267" customFormat="false" ht="15" hidden="false" customHeight="false" outlineLevel="0" collapsed="false">
      <c r="A267" s="14"/>
      <c r="B267" s="8"/>
      <c r="C267" s="8" t="str">
        <f aca="false">IFERROR(VLOOKUP(B267,Anagrafica!A:B,2,FALSE()),"")</f>
        <v/>
      </c>
      <c r="D267" s="8"/>
      <c r="E267" s="11"/>
      <c r="F267" s="8"/>
      <c r="G267" s="8"/>
      <c r="H267" s="8"/>
      <c r="I267" s="8"/>
    </row>
    <row r="268" customFormat="false" ht="15" hidden="false" customHeight="false" outlineLevel="0" collapsed="false">
      <c r="A268" s="14"/>
      <c r="B268" s="8"/>
      <c r="C268" s="8" t="str">
        <f aca="false">IFERROR(VLOOKUP(B268,Anagrafica!A:B,2,FALSE()),"")</f>
        <v/>
      </c>
      <c r="D268" s="8"/>
      <c r="E268" s="11"/>
      <c r="F268" s="8"/>
      <c r="G268" s="8"/>
      <c r="H268" s="8"/>
      <c r="I268" s="8"/>
    </row>
    <row r="269" customFormat="false" ht="15" hidden="false" customHeight="false" outlineLevel="0" collapsed="false">
      <c r="A269" s="14"/>
      <c r="B269" s="8"/>
      <c r="C269" s="8" t="str">
        <f aca="false">IFERROR(VLOOKUP(B269,Anagrafica!A:B,2,FALSE()),"")</f>
        <v/>
      </c>
      <c r="D269" s="8"/>
      <c r="E269" s="11"/>
      <c r="F269" s="8"/>
      <c r="G269" s="8"/>
      <c r="H269" s="8"/>
      <c r="I269" s="8"/>
    </row>
    <row r="270" customFormat="false" ht="15" hidden="false" customHeight="false" outlineLevel="0" collapsed="false">
      <c r="A270" s="14"/>
      <c r="B270" s="8"/>
      <c r="C270" s="8" t="str">
        <f aca="false">IFERROR(VLOOKUP(B270,Anagrafica!A:B,2,FALSE()),"")</f>
        <v/>
      </c>
      <c r="D270" s="8"/>
      <c r="E270" s="11"/>
      <c r="F270" s="8"/>
      <c r="G270" s="8"/>
      <c r="H270" s="8"/>
      <c r="I270" s="8"/>
    </row>
    <row r="271" customFormat="false" ht="15" hidden="false" customHeight="false" outlineLevel="0" collapsed="false">
      <c r="A271" s="14"/>
      <c r="B271" s="8"/>
      <c r="C271" s="8" t="str">
        <f aca="false">IFERROR(VLOOKUP(B271,Anagrafica!A:B,2,FALSE()),"")</f>
        <v/>
      </c>
      <c r="D271" s="8"/>
      <c r="E271" s="11"/>
      <c r="F271" s="8"/>
      <c r="G271" s="8"/>
      <c r="H271" s="8"/>
      <c r="I271" s="8"/>
    </row>
    <row r="272" customFormat="false" ht="15" hidden="false" customHeight="false" outlineLevel="0" collapsed="false">
      <c r="A272" s="14"/>
      <c r="B272" s="8"/>
      <c r="C272" s="8" t="str">
        <f aca="false">IFERROR(VLOOKUP(B272,Anagrafica!A:B,2,FALSE()),"")</f>
        <v/>
      </c>
      <c r="D272" s="8"/>
      <c r="E272" s="11"/>
      <c r="F272" s="8"/>
      <c r="G272" s="8"/>
      <c r="H272" s="8"/>
      <c r="I272" s="8"/>
    </row>
    <row r="273" customFormat="false" ht="15" hidden="false" customHeight="false" outlineLevel="0" collapsed="false">
      <c r="A273" s="14"/>
      <c r="B273" s="8"/>
      <c r="C273" s="8" t="str">
        <f aca="false">IFERROR(VLOOKUP(B273,Anagrafica!A:B,2,FALSE()),"")</f>
        <v/>
      </c>
      <c r="D273" s="8"/>
      <c r="E273" s="11"/>
      <c r="F273" s="8"/>
      <c r="G273" s="8"/>
      <c r="H273" s="8"/>
      <c r="I273" s="8"/>
    </row>
    <row r="274" customFormat="false" ht="15" hidden="false" customHeight="false" outlineLevel="0" collapsed="false">
      <c r="A274" s="14"/>
      <c r="B274" s="8"/>
      <c r="C274" s="8" t="str">
        <f aca="false">IFERROR(VLOOKUP(B274,Anagrafica!A:B,2,FALSE()),"")</f>
        <v/>
      </c>
      <c r="D274" s="8"/>
      <c r="E274" s="11"/>
      <c r="F274" s="8"/>
      <c r="G274" s="8"/>
      <c r="H274" s="8"/>
      <c r="I274" s="8"/>
    </row>
    <row r="275" customFormat="false" ht="15" hidden="false" customHeight="false" outlineLevel="0" collapsed="false">
      <c r="A275" s="14"/>
      <c r="B275" s="8"/>
      <c r="C275" s="8" t="str">
        <f aca="false">IFERROR(VLOOKUP(B275,Anagrafica!A:B,2,FALSE()),"")</f>
        <v/>
      </c>
      <c r="D275" s="8"/>
      <c r="E275" s="11"/>
      <c r="F275" s="8"/>
      <c r="G275" s="8"/>
      <c r="H275" s="8"/>
      <c r="I275" s="8"/>
    </row>
    <row r="276" customFormat="false" ht="15" hidden="false" customHeight="false" outlineLevel="0" collapsed="false">
      <c r="A276" s="14"/>
      <c r="B276" s="8"/>
      <c r="C276" s="8" t="str">
        <f aca="false">IFERROR(VLOOKUP(B276,Anagrafica!A:B,2,FALSE()),"")</f>
        <v/>
      </c>
      <c r="D276" s="8"/>
      <c r="E276" s="11"/>
      <c r="F276" s="8"/>
      <c r="G276" s="8"/>
      <c r="H276" s="8"/>
      <c r="I276" s="8"/>
    </row>
    <row r="277" customFormat="false" ht="15" hidden="false" customHeight="false" outlineLevel="0" collapsed="false">
      <c r="A277" s="14"/>
      <c r="B277" s="8"/>
      <c r="C277" s="8" t="str">
        <f aca="false">IFERROR(VLOOKUP(B277,Anagrafica!A:B,2,FALSE()),"")</f>
        <v/>
      </c>
      <c r="D277" s="8"/>
      <c r="E277" s="11"/>
      <c r="F277" s="8"/>
      <c r="G277" s="8"/>
      <c r="H277" s="8"/>
      <c r="I277" s="8"/>
    </row>
    <row r="278" customFormat="false" ht="15" hidden="false" customHeight="false" outlineLevel="0" collapsed="false">
      <c r="A278" s="14"/>
      <c r="B278" s="8"/>
      <c r="C278" s="8" t="str">
        <f aca="false">IFERROR(VLOOKUP(B278,Anagrafica!A:B,2,FALSE()),"")</f>
        <v/>
      </c>
      <c r="D278" s="8"/>
      <c r="E278" s="11"/>
      <c r="F278" s="8"/>
      <c r="G278" s="8"/>
      <c r="H278" s="8"/>
      <c r="I278" s="8"/>
    </row>
    <row r="279" customFormat="false" ht="15" hidden="false" customHeight="false" outlineLevel="0" collapsed="false">
      <c r="A279" s="14"/>
      <c r="B279" s="8"/>
      <c r="C279" s="8" t="str">
        <f aca="false">IFERROR(VLOOKUP(B279,Anagrafica!A:B,2,FALSE()),"")</f>
        <v/>
      </c>
      <c r="D279" s="8"/>
      <c r="E279" s="11"/>
      <c r="F279" s="8"/>
      <c r="G279" s="8"/>
      <c r="H279" s="8"/>
      <c r="I279" s="8"/>
    </row>
    <row r="280" customFormat="false" ht="15" hidden="false" customHeight="false" outlineLevel="0" collapsed="false">
      <c r="A280" s="14"/>
      <c r="B280" s="8"/>
      <c r="C280" s="8" t="str">
        <f aca="false">IFERROR(VLOOKUP(B280,Anagrafica!A:B,2,FALSE()),"")</f>
        <v/>
      </c>
      <c r="D280" s="8"/>
      <c r="E280" s="11"/>
      <c r="F280" s="8"/>
      <c r="G280" s="8"/>
      <c r="H280" s="8"/>
      <c r="I280" s="8"/>
    </row>
    <row r="281" customFormat="false" ht="15" hidden="false" customHeight="false" outlineLevel="0" collapsed="false">
      <c r="A281" s="14"/>
      <c r="B281" s="8"/>
      <c r="C281" s="8" t="str">
        <f aca="false">IFERROR(VLOOKUP(B281,Anagrafica!A:B,2,FALSE()),"")</f>
        <v/>
      </c>
      <c r="D281" s="8"/>
      <c r="E281" s="11"/>
      <c r="F281" s="8"/>
      <c r="G281" s="8"/>
      <c r="H281" s="8"/>
      <c r="I281" s="8"/>
    </row>
    <row r="282" customFormat="false" ht="15" hidden="false" customHeight="false" outlineLevel="0" collapsed="false">
      <c r="A282" s="14"/>
      <c r="B282" s="8"/>
      <c r="C282" s="8" t="str">
        <f aca="false">IFERROR(VLOOKUP(B282,Anagrafica!A:B,2,FALSE()),"")</f>
        <v/>
      </c>
      <c r="D282" s="8"/>
      <c r="E282" s="11"/>
      <c r="F282" s="8"/>
      <c r="G282" s="8"/>
      <c r="H282" s="8"/>
      <c r="I282" s="8"/>
    </row>
    <row r="283" customFormat="false" ht="15" hidden="false" customHeight="false" outlineLevel="0" collapsed="false">
      <c r="A283" s="14"/>
      <c r="B283" s="8"/>
      <c r="C283" s="8" t="str">
        <f aca="false">IFERROR(VLOOKUP(B283,Anagrafica!A:B,2,FALSE()),"")</f>
        <v/>
      </c>
      <c r="D283" s="8"/>
      <c r="E283" s="11"/>
      <c r="F283" s="8"/>
      <c r="G283" s="8"/>
      <c r="H283" s="8"/>
      <c r="I283" s="8"/>
    </row>
    <row r="284" customFormat="false" ht="15" hidden="false" customHeight="false" outlineLevel="0" collapsed="false">
      <c r="A284" s="14"/>
      <c r="B284" s="8"/>
      <c r="C284" s="8" t="str">
        <f aca="false">IFERROR(VLOOKUP(B284,Anagrafica!A:B,2,FALSE()),"")</f>
        <v/>
      </c>
      <c r="D284" s="8"/>
      <c r="E284" s="11"/>
      <c r="F284" s="8"/>
      <c r="G284" s="8"/>
      <c r="H284" s="8"/>
      <c r="I284" s="8"/>
    </row>
    <row r="285" customFormat="false" ht="15" hidden="false" customHeight="false" outlineLevel="0" collapsed="false">
      <c r="A285" s="14"/>
      <c r="B285" s="8"/>
      <c r="C285" s="8" t="str">
        <f aca="false">IFERROR(VLOOKUP(B285,Anagrafica!A:B,2,FALSE()),"")</f>
        <v/>
      </c>
      <c r="D285" s="8"/>
      <c r="E285" s="11"/>
      <c r="F285" s="8"/>
      <c r="G285" s="8"/>
      <c r="H285" s="8"/>
      <c r="I285" s="8"/>
    </row>
    <row r="286" customFormat="false" ht="15" hidden="false" customHeight="false" outlineLevel="0" collapsed="false">
      <c r="A286" s="14"/>
      <c r="B286" s="8"/>
      <c r="C286" s="8" t="str">
        <f aca="false">IFERROR(VLOOKUP(B286,Anagrafica!A:B,2,FALSE()),"")</f>
        <v/>
      </c>
      <c r="D286" s="8"/>
      <c r="E286" s="11"/>
      <c r="F286" s="8"/>
      <c r="G286" s="8"/>
      <c r="H286" s="8"/>
      <c r="I286" s="8"/>
    </row>
    <row r="287" customFormat="false" ht="15" hidden="false" customHeight="false" outlineLevel="0" collapsed="false">
      <c r="A287" s="14"/>
      <c r="B287" s="8"/>
      <c r="C287" s="8" t="str">
        <f aca="false">IFERROR(VLOOKUP(B287,Anagrafica!A:B,2,FALSE()),"")</f>
        <v/>
      </c>
      <c r="D287" s="8"/>
      <c r="E287" s="11"/>
      <c r="F287" s="8"/>
      <c r="G287" s="8"/>
      <c r="H287" s="8"/>
      <c r="I287" s="8"/>
    </row>
    <row r="288" customFormat="false" ht="15" hidden="false" customHeight="false" outlineLevel="0" collapsed="false">
      <c r="A288" s="14"/>
      <c r="B288" s="8"/>
      <c r="C288" s="8" t="str">
        <f aca="false">IFERROR(VLOOKUP(B288,Anagrafica!A:B,2,FALSE()),"")</f>
        <v/>
      </c>
      <c r="D288" s="8"/>
      <c r="E288" s="11"/>
      <c r="F288" s="8"/>
      <c r="G288" s="8"/>
      <c r="H288" s="8"/>
      <c r="I288" s="8"/>
    </row>
    <row r="289" customFormat="false" ht="15" hidden="false" customHeight="false" outlineLevel="0" collapsed="false">
      <c r="A289" s="14"/>
      <c r="B289" s="8"/>
      <c r="C289" s="8" t="str">
        <f aca="false">IFERROR(VLOOKUP(B289,Anagrafica!A:B,2,FALSE()),"")</f>
        <v/>
      </c>
      <c r="D289" s="8"/>
      <c r="E289" s="11"/>
      <c r="F289" s="8"/>
      <c r="G289" s="8"/>
      <c r="H289" s="8"/>
      <c r="I289" s="8"/>
    </row>
    <row r="290" customFormat="false" ht="15" hidden="false" customHeight="false" outlineLevel="0" collapsed="false">
      <c r="A290" s="14"/>
      <c r="B290" s="8"/>
      <c r="C290" s="8" t="str">
        <f aca="false">IFERROR(VLOOKUP(B290,Anagrafica!A:B,2,FALSE()),"")</f>
        <v/>
      </c>
      <c r="D290" s="8"/>
      <c r="E290" s="11"/>
      <c r="F290" s="8"/>
      <c r="G290" s="8"/>
      <c r="H290" s="8"/>
      <c r="I290" s="8"/>
    </row>
    <row r="291" customFormat="false" ht="15" hidden="false" customHeight="false" outlineLevel="0" collapsed="false">
      <c r="A291" s="14"/>
      <c r="B291" s="8"/>
      <c r="C291" s="8" t="str">
        <f aca="false">IFERROR(VLOOKUP(B291,Anagrafica!A:B,2,FALSE()),"")</f>
        <v/>
      </c>
      <c r="D291" s="8"/>
      <c r="E291" s="11"/>
      <c r="F291" s="8"/>
      <c r="G291" s="8"/>
      <c r="H291" s="8"/>
      <c r="I291" s="8"/>
    </row>
    <row r="292" customFormat="false" ht="15" hidden="false" customHeight="false" outlineLevel="0" collapsed="false">
      <c r="A292" s="14"/>
      <c r="B292" s="8"/>
      <c r="C292" s="8" t="str">
        <f aca="false">IFERROR(VLOOKUP(B292,Anagrafica!A:B,2,FALSE()),"")</f>
        <v/>
      </c>
      <c r="D292" s="8"/>
      <c r="E292" s="11"/>
      <c r="F292" s="8"/>
      <c r="G292" s="8"/>
      <c r="H292" s="8"/>
      <c r="I292" s="8"/>
    </row>
    <row r="293" customFormat="false" ht="15" hidden="false" customHeight="false" outlineLevel="0" collapsed="false">
      <c r="A293" s="14"/>
      <c r="B293" s="8"/>
      <c r="C293" s="8" t="str">
        <f aca="false">IFERROR(VLOOKUP(B293,Anagrafica!A:B,2,FALSE()),"")</f>
        <v/>
      </c>
      <c r="D293" s="8"/>
      <c r="E293" s="11"/>
      <c r="F293" s="8"/>
      <c r="G293" s="8"/>
      <c r="H293" s="8"/>
      <c r="I293" s="8"/>
    </row>
    <row r="294" customFormat="false" ht="15" hidden="false" customHeight="false" outlineLevel="0" collapsed="false">
      <c r="A294" s="14"/>
      <c r="B294" s="8"/>
      <c r="C294" s="8" t="str">
        <f aca="false">IFERROR(VLOOKUP(B294,Anagrafica!A:B,2,FALSE()),"")</f>
        <v/>
      </c>
      <c r="D294" s="8"/>
      <c r="E294" s="11"/>
      <c r="F294" s="8"/>
      <c r="G294" s="8"/>
      <c r="H294" s="8"/>
      <c r="I294" s="8"/>
    </row>
    <row r="295" customFormat="false" ht="15" hidden="false" customHeight="false" outlineLevel="0" collapsed="false">
      <c r="A295" s="14"/>
      <c r="B295" s="8"/>
      <c r="C295" s="8" t="str">
        <f aca="false">IFERROR(VLOOKUP(B295,Anagrafica!A:B,2,FALSE()),"")</f>
        <v/>
      </c>
      <c r="D295" s="8"/>
      <c r="E295" s="11"/>
      <c r="F295" s="8"/>
      <c r="G295" s="8"/>
      <c r="H295" s="8"/>
      <c r="I295" s="8"/>
    </row>
    <row r="296" customFormat="false" ht="15" hidden="false" customHeight="false" outlineLevel="0" collapsed="false">
      <c r="A296" s="14"/>
      <c r="B296" s="8"/>
      <c r="C296" s="8" t="str">
        <f aca="false">IFERROR(VLOOKUP(B296,Anagrafica!A:B,2,FALSE()),"")</f>
        <v/>
      </c>
      <c r="D296" s="8"/>
      <c r="E296" s="11"/>
      <c r="F296" s="8"/>
      <c r="G296" s="8"/>
      <c r="H296" s="8"/>
      <c r="I296" s="8"/>
    </row>
    <row r="297" customFormat="false" ht="15" hidden="false" customHeight="false" outlineLevel="0" collapsed="false">
      <c r="A297" s="14"/>
      <c r="B297" s="8"/>
      <c r="C297" s="8" t="str">
        <f aca="false">IFERROR(VLOOKUP(B297,Anagrafica!A:B,2,FALSE()),"")</f>
        <v/>
      </c>
      <c r="D297" s="8"/>
      <c r="E297" s="11"/>
      <c r="F297" s="8"/>
      <c r="G297" s="8"/>
      <c r="H297" s="8"/>
      <c r="I297" s="8"/>
    </row>
    <row r="298" customFormat="false" ht="15" hidden="false" customHeight="false" outlineLevel="0" collapsed="false">
      <c r="A298" s="14"/>
      <c r="B298" s="8"/>
      <c r="C298" s="8" t="str">
        <f aca="false">IFERROR(VLOOKUP(B298,Anagrafica!A:B,2,FALSE()),"")</f>
        <v/>
      </c>
      <c r="D298" s="8"/>
      <c r="E298" s="11"/>
      <c r="F298" s="8"/>
      <c r="G298" s="8"/>
      <c r="H298" s="8"/>
      <c r="I298" s="8"/>
    </row>
    <row r="299" customFormat="false" ht="15" hidden="false" customHeight="false" outlineLevel="0" collapsed="false">
      <c r="A299" s="14"/>
      <c r="B299" s="8"/>
      <c r="C299" s="8" t="str">
        <f aca="false">IFERROR(VLOOKUP(B299,Anagrafica!A:B,2,FALSE()),"")</f>
        <v/>
      </c>
      <c r="D299" s="8"/>
      <c r="E299" s="11"/>
      <c r="F299" s="8"/>
      <c r="G299" s="8"/>
      <c r="H299" s="8"/>
      <c r="I299" s="8"/>
    </row>
    <row r="300" customFormat="false" ht="15" hidden="false" customHeight="false" outlineLevel="0" collapsed="false">
      <c r="A300" s="14"/>
      <c r="B300" s="8"/>
      <c r="C300" s="8" t="str">
        <f aca="false">IFERROR(VLOOKUP(B300,Anagrafica!A:B,2,FALSE()),"")</f>
        <v/>
      </c>
      <c r="D300" s="8"/>
      <c r="E300" s="11"/>
      <c r="F300" s="8"/>
      <c r="G300" s="8"/>
      <c r="H300" s="8"/>
      <c r="I300" s="8"/>
    </row>
    <row r="301" customFormat="false" ht="15" hidden="false" customHeight="false" outlineLevel="0" collapsed="false">
      <c r="A301" s="14"/>
      <c r="B301" s="8"/>
      <c r="C301" s="8" t="str">
        <f aca="false">IFERROR(VLOOKUP(B301,Anagrafica!A:B,2,FALSE()),"")</f>
        <v/>
      </c>
      <c r="D301" s="8"/>
      <c r="E301" s="11"/>
      <c r="F301" s="8"/>
      <c r="G301" s="8"/>
      <c r="H301" s="8"/>
      <c r="I301" s="8"/>
    </row>
    <row r="302" customFormat="false" ht="15" hidden="false" customHeight="false" outlineLevel="0" collapsed="false">
      <c r="A302" s="14"/>
      <c r="B302" s="8"/>
      <c r="C302" s="8" t="str">
        <f aca="false">IFERROR(VLOOKUP(B302,Anagrafica!A:B,2,FALSE()),"")</f>
        <v/>
      </c>
      <c r="D302" s="8"/>
      <c r="E302" s="11"/>
      <c r="F302" s="8"/>
      <c r="G302" s="8"/>
      <c r="H302" s="8"/>
      <c r="I302" s="8"/>
    </row>
    <row r="303" customFormat="false" ht="15" hidden="false" customHeight="false" outlineLevel="0" collapsed="false">
      <c r="A303" s="14"/>
      <c r="B303" s="8"/>
      <c r="C303" s="8" t="str">
        <f aca="false">IFERROR(VLOOKUP(B303,Anagrafica!A:B,2,FALSE()),"")</f>
        <v/>
      </c>
      <c r="D303" s="8"/>
      <c r="E303" s="11"/>
      <c r="F303" s="8"/>
      <c r="G303" s="8"/>
      <c r="H303" s="8"/>
      <c r="I303" s="8"/>
    </row>
    <row r="304" customFormat="false" ht="15" hidden="false" customHeight="false" outlineLevel="0" collapsed="false">
      <c r="A304" s="14"/>
      <c r="B304" s="8"/>
      <c r="C304" s="8" t="str">
        <f aca="false">IFERROR(VLOOKUP(B304,Anagrafica!A:B,2,FALSE()),"")</f>
        <v/>
      </c>
      <c r="D304" s="8"/>
      <c r="E304" s="11"/>
      <c r="F304" s="8"/>
      <c r="G304" s="8"/>
      <c r="H304" s="8"/>
      <c r="I304" s="8"/>
    </row>
    <row r="305" customFormat="false" ht="15" hidden="false" customHeight="false" outlineLevel="0" collapsed="false">
      <c r="A305" s="14"/>
      <c r="B305" s="8"/>
      <c r="C305" s="8" t="str">
        <f aca="false">IFERROR(VLOOKUP(B305,Anagrafica!A:B,2,FALSE()),"")</f>
        <v/>
      </c>
      <c r="D305" s="8"/>
      <c r="E305" s="11"/>
      <c r="F305" s="8"/>
      <c r="G305" s="8"/>
      <c r="H305" s="8"/>
      <c r="I305" s="8"/>
    </row>
    <row r="306" customFormat="false" ht="15" hidden="false" customHeight="false" outlineLevel="0" collapsed="false">
      <c r="A306" s="14"/>
      <c r="B306" s="8"/>
      <c r="C306" s="8" t="str">
        <f aca="false">IFERROR(VLOOKUP(B306,Anagrafica!A:B,2,FALSE()),"")</f>
        <v/>
      </c>
      <c r="D306" s="8"/>
      <c r="E306" s="11"/>
      <c r="F306" s="8"/>
      <c r="G306" s="8"/>
      <c r="H306" s="8"/>
      <c r="I306" s="8"/>
    </row>
    <row r="307" customFormat="false" ht="15" hidden="false" customHeight="false" outlineLevel="0" collapsed="false">
      <c r="A307" s="14"/>
      <c r="B307" s="8"/>
      <c r="C307" s="8" t="str">
        <f aca="false">IFERROR(VLOOKUP(B307,Anagrafica!A:B,2,FALSE()),"")</f>
        <v/>
      </c>
      <c r="D307" s="8"/>
      <c r="E307" s="11"/>
      <c r="F307" s="8"/>
      <c r="G307" s="8"/>
      <c r="H307" s="8"/>
      <c r="I307" s="8"/>
    </row>
    <row r="308" customFormat="false" ht="15" hidden="false" customHeight="false" outlineLevel="0" collapsed="false">
      <c r="A308" s="14"/>
      <c r="B308" s="8"/>
      <c r="C308" s="8" t="str">
        <f aca="false">IFERROR(VLOOKUP(B308,Anagrafica!A:B,2,FALSE()),"")</f>
        <v/>
      </c>
      <c r="D308" s="8"/>
      <c r="E308" s="11"/>
      <c r="F308" s="8"/>
      <c r="G308" s="8"/>
      <c r="H308" s="8"/>
      <c r="I308" s="8"/>
    </row>
    <row r="309" customFormat="false" ht="15" hidden="false" customHeight="false" outlineLevel="0" collapsed="false">
      <c r="A309" s="14"/>
      <c r="B309" s="8"/>
      <c r="C309" s="8" t="str">
        <f aca="false">IFERROR(VLOOKUP(B309,Anagrafica!A:B,2,FALSE()),"")</f>
        <v/>
      </c>
      <c r="D309" s="8"/>
      <c r="E309" s="11"/>
      <c r="F309" s="8"/>
      <c r="G309" s="8"/>
      <c r="H309" s="8"/>
      <c r="I309" s="8"/>
    </row>
    <row r="310" customFormat="false" ht="15" hidden="false" customHeight="false" outlineLevel="0" collapsed="false">
      <c r="A310" s="14"/>
      <c r="B310" s="8"/>
      <c r="C310" s="8" t="str">
        <f aca="false">IFERROR(VLOOKUP(B310,Anagrafica!A:B,2,FALSE()),"")</f>
        <v/>
      </c>
      <c r="D310" s="8"/>
      <c r="E310" s="11"/>
      <c r="F310" s="8"/>
      <c r="G310" s="8"/>
      <c r="H310" s="8"/>
      <c r="I310" s="8"/>
    </row>
    <row r="311" customFormat="false" ht="15" hidden="false" customHeight="false" outlineLevel="0" collapsed="false">
      <c r="A311" s="14"/>
      <c r="B311" s="8"/>
      <c r="C311" s="8" t="str">
        <f aca="false">IFERROR(VLOOKUP(B311,Anagrafica!A:B,2,FALSE()),"")</f>
        <v/>
      </c>
      <c r="D311" s="8"/>
      <c r="E311" s="11"/>
      <c r="F311" s="8"/>
      <c r="G311" s="8"/>
      <c r="H311" s="8"/>
      <c r="I311" s="8"/>
    </row>
    <row r="312" customFormat="false" ht="15" hidden="false" customHeight="false" outlineLevel="0" collapsed="false">
      <c r="A312" s="14"/>
      <c r="B312" s="8"/>
      <c r="C312" s="8" t="str">
        <f aca="false">IFERROR(VLOOKUP(B312,Anagrafica!A:B,2,FALSE()),"")</f>
        <v/>
      </c>
      <c r="D312" s="8"/>
      <c r="E312" s="11"/>
      <c r="F312" s="8"/>
      <c r="G312" s="8"/>
      <c r="H312" s="8"/>
      <c r="I312" s="8"/>
    </row>
    <row r="313" customFormat="false" ht="15" hidden="false" customHeight="false" outlineLevel="0" collapsed="false">
      <c r="A313" s="14"/>
      <c r="B313" s="8"/>
      <c r="C313" s="8" t="str">
        <f aca="false">IFERROR(VLOOKUP(B313,Anagrafica!A:B,2,FALSE()),"")</f>
        <v/>
      </c>
      <c r="D313" s="8"/>
      <c r="E313" s="11"/>
      <c r="F313" s="8"/>
      <c r="G313" s="8"/>
      <c r="H313" s="8"/>
      <c r="I313" s="8"/>
    </row>
    <row r="314" customFormat="false" ht="15" hidden="false" customHeight="false" outlineLevel="0" collapsed="false">
      <c r="A314" s="14"/>
      <c r="B314" s="8"/>
      <c r="C314" s="8" t="str">
        <f aca="false">IFERROR(VLOOKUP(B314,Anagrafica!A:B,2,FALSE()),"")</f>
        <v/>
      </c>
      <c r="D314" s="8"/>
      <c r="E314" s="11"/>
      <c r="F314" s="8"/>
      <c r="G314" s="8"/>
      <c r="H314" s="8"/>
      <c r="I314" s="8"/>
    </row>
    <row r="315" customFormat="false" ht="15" hidden="false" customHeight="false" outlineLevel="0" collapsed="false">
      <c r="A315" s="14"/>
      <c r="B315" s="8"/>
      <c r="C315" s="8" t="str">
        <f aca="false">IFERROR(VLOOKUP(B315,Anagrafica!A:B,2,FALSE()),"")</f>
        <v/>
      </c>
      <c r="D315" s="8"/>
      <c r="E315" s="11"/>
      <c r="F315" s="8"/>
      <c r="G315" s="8"/>
      <c r="H315" s="8"/>
      <c r="I315" s="8"/>
    </row>
    <row r="316" customFormat="false" ht="15" hidden="false" customHeight="false" outlineLevel="0" collapsed="false">
      <c r="A316" s="14"/>
      <c r="B316" s="8"/>
      <c r="C316" s="8" t="str">
        <f aca="false">IFERROR(VLOOKUP(B316,Anagrafica!A:B,2,FALSE()),"")</f>
        <v/>
      </c>
      <c r="D316" s="8"/>
      <c r="E316" s="11"/>
      <c r="F316" s="8"/>
      <c r="G316" s="8"/>
      <c r="H316" s="8"/>
      <c r="I316" s="8"/>
    </row>
    <row r="317" customFormat="false" ht="15" hidden="false" customHeight="false" outlineLevel="0" collapsed="false">
      <c r="A317" s="14"/>
      <c r="B317" s="8"/>
      <c r="C317" s="8" t="str">
        <f aca="false">IFERROR(VLOOKUP(B317,Anagrafica!A:B,2,FALSE()),"")</f>
        <v/>
      </c>
      <c r="D317" s="8"/>
      <c r="E317" s="11"/>
      <c r="F317" s="8"/>
      <c r="G317" s="8"/>
      <c r="H317" s="8"/>
      <c r="I317" s="8"/>
    </row>
    <row r="318" customFormat="false" ht="15" hidden="false" customHeight="false" outlineLevel="0" collapsed="false">
      <c r="A318" s="14"/>
      <c r="B318" s="8"/>
      <c r="C318" s="8" t="str">
        <f aca="false">IFERROR(VLOOKUP(B318,Anagrafica!A:B,2,FALSE()),"")</f>
        <v/>
      </c>
      <c r="D318" s="8"/>
      <c r="E318" s="11"/>
      <c r="F318" s="8"/>
      <c r="G318" s="8"/>
      <c r="H318" s="8"/>
      <c r="I318" s="8"/>
    </row>
    <row r="319" customFormat="false" ht="15" hidden="false" customHeight="false" outlineLevel="0" collapsed="false">
      <c r="A319" s="14"/>
      <c r="B319" s="8"/>
      <c r="C319" s="8" t="str">
        <f aca="false">IFERROR(VLOOKUP(B319,Anagrafica!A:B,2,FALSE()),"")</f>
        <v/>
      </c>
      <c r="D319" s="8"/>
      <c r="E319" s="11"/>
      <c r="F319" s="8"/>
      <c r="G319" s="8"/>
      <c r="H319" s="8"/>
      <c r="I319" s="8"/>
    </row>
    <row r="320" customFormat="false" ht="15" hidden="false" customHeight="false" outlineLevel="0" collapsed="false">
      <c r="A320" s="14"/>
      <c r="B320" s="8"/>
      <c r="C320" s="8" t="str">
        <f aca="false">IFERROR(VLOOKUP(B320,Anagrafica!A:B,2,FALSE()),"")</f>
        <v/>
      </c>
      <c r="D320" s="8"/>
      <c r="E320" s="11"/>
      <c r="F320" s="8"/>
      <c r="G320" s="8"/>
      <c r="H320" s="8"/>
      <c r="I320" s="8"/>
    </row>
    <row r="321" customFormat="false" ht="15" hidden="false" customHeight="false" outlineLevel="0" collapsed="false">
      <c r="A321" s="14"/>
      <c r="B321" s="8"/>
      <c r="C321" s="8" t="str">
        <f aca="false">IFERROR(VLOOKUP(B321,Anagrafica!A:B,2,FALSE()),"")</f>
        <v/>
      </c>
      <c r="D321" s="8"/>
      <c r="E321" s="11"/>
      <c r="F321" s="8"/>
      <c r="G321" s="8"/>
      <c r="H321" s="8"/>
      <c r="I321" s="8"/>
    </row>
    <row r="322" customFormat="false" ht="15" hidden="false" customHeight="false" outlineLevel="0" collapsed="false">
      <c r="A322" s="14"/>
      <c r="B322" s="8"/>
      <c r="C322" s="8" t="str">
        <f aca="false">IFERROR(VLOOKUP(B322,Anagrafica!A:B,2,FALSE()),"")</f>
        <v/>
      </c>
      <c r="D322" s="8"/>
      <c r="E322" s="11"/>
      <c r="F322" s="8"/>
      <c r="G322" s="8"/>
      <c r="H322" s="8"/>
      <c r="I322" s="8"/>
    </row>
    <row r="323" customFormat="false" ht="15" hidden="false" customHeight="false" outlineLevel="0" collapsed="false">
      <c r="A323" s="14"/>
      <c r="B323" s="8"/>
      <c r="C323" s="8" t="str">
        <f aca="false">IFERROR(VLOOKUP(B323,Anagrafica!A:B,2,FALSE()),"")</f>
        <v/>
      </c>
      <c r="D323" s="8"/>
      <c r="E323" s="11"/>
      <c r="F323" s="8"/>
      <c r="G323" s="8"/>
      <c r="H323" s="8"/>
      <c r="I323" s="8"/>
    </row>
    <row r="324" customFormat="false" ht="15" hidden="false" customHeight="false" outlineLevel="0" collapsed="false">
      <c r="A324" s="14"/>
      <c r="B324" s="8"/>
      <c r="C324" s="8" t="str">
        <f aca="false">IFERROR(VLOOKUP(B324,Anagrafica!A:B,2,FALSE()),"")</f>
        <v/>
      </c>
      <c r="D324" s="8"/>
      <c r="E324" s="11"/>
      <c r="F324" s="8"/>
      <c r="G324" s="8"/>
      <c r="H324" s="8"/>
      <c r="I324" s="8"/>
    </row>
    <row r="325" customFormat="false" ht="15" hidden="false" customHeight="false" outlineLevel="0" collapsed="false">
      <c r="A325" s="14"/>
      <c r="B325" s="8"/>
      <c r="C325" s="8" t="str">
        <f aca="false">IFERROR(VLOOKUP(B325,Anagrafica!A:B,2,FALSE()),"")</f>
        <v/>
      </c>
      <c r="D325" s="8"/>
      <c r="E325" s="11"/>
      <c r="F325" s="8"/>
      <c r="G325" s="8"/>
      <c r="H325" s="8"/>
      <c r="I325" s="8"/>
    </row>
    <row r="326" customFormat="false" ht="15" hidden="false" customHeight="false" outlineLevel="0" collapsed="false">
      <c r="A326" s="14"/>
      <c r="B326" s="8"/>
      <c r="C326" s="8" t="str">
        <f aca="false">IFERROR(VLOOKUP(B326,Anagrafica!A:B,2,FALSE()),"")</f>
        <v/>
      </c>
      <c r="D326" s="8"/>
      <c r="E326" s="11"/>
      <c r="F326" s="8"/>
      <c r="G326" s="8"/>
      <c r="H326" s="8"/>
      <c r="I326" s="8"/>
    </row>
    <row r="327" customFormat="false" ht="15" hidden="false" customHeight="false" outlineLevel="0" collapsed="false">
      <c r="A327" s="14"/>
      <c r="B327" s="8"/>
      <c r="C327" s="8" t="str">
        <f aca="false">IFERROR(VLOOKUP(B327,Anagrafica!A:B,2,FALSE()),"")</f>
        <v/>
      </c>
      <c r="D327" s="8"/>
      <c r="E327" s="11"/>
      <c r="F327" s="8"/>
      <c r="G327" s="8"/>
      <c r="H327" s="8"/>
      <c r="I327" s="8"/>
    </row>
    <row r="328" customFormat="false" ht="15" hidden="false" customHeight="false" outlineLevel="0" collapsed="false">
      <c r="A328" s="14"/>
      <c r="B328" s="8"/>
      <c r="C328" s="8" t="str">
        <f aca="false">IFERROR(VLOOKUP(B328,Anagrafica!A:B,2,FALSE()),"")</f>
        <v/>
      </c>
      <c r="D328" s="8"/>
      <c r="E328" s="11"/>
      <c r="F328" s="8"/>
      <c r="G328" s="8"/>
      <c r="H328" s="8"/>
      <c r="I328" s="8"/>
    </row>
    <row r="329" customFormat="false" ht="15" hidden="false" customHeight="false" outlineLevel="0" collapsed="false">
      <c r="A329" s="14"/>
      <c r="B329" s="8"/>
      <c r="C329" s="8" t="str">
        <f aca="false">IFERROR(VLOOKUP(B329,Anagrafica!A:B,2,FALSE()),"")</f>
        <v/>
      </c>
      <c r="D329" s="8"/>
      <c r="E329" s="11"/>
      <c r="F329" s="8"/>
      <c r="G329" s="8"/>
      <c r="H329" s="8"/>
      <c r="I329" s="8"/>
    </row>
    <row r="330" customFormat="false" ht="15" hidden="false" customHeight="false" outlineLevel="0" collapsed="false">
      <c r="A330" s="14"/>
      <c r="B330" s="8"/>
      <c r="C330" s="8" t="str">
        <f aca="false">IFERROR(VLOOKUP(B330,Anagrafica!A:B,2,FALSE()),"")</f>
        <v/>
      </c>
      <c r="D330" s="8"/>
      <c r="E330" s="11"/>
      <c r="F330" s="8"/>
      <c r="G330" s="8"/>
      <c r="H330" s="8"/>
      <c r="I330" s="8"/>
    </row>
    <row r="331" customFormat="false" ht="15" hidden="false" customHeight="false" outlineLevel="0" collapsed="false">
      <c r="A331" s="14"/>
      <c r="B331" s="8"/>
      <c r="C331" s="8" t="str">
        <f aca="false">IFERROR(VLOOKUP(B331,Anagrafica!A:B,2,FALSE()),"")</f>
        <v/>
      </c>
      <c r="D331" s="8"/>
      <c r="E331" s="11"/>
      <c r="F331" s="8"/>
      <c r="G331" s="8"/>
      <c r="H331" s="8"/>
      <c r="I331" s="8"/>
    </row>
    <row r="332" customFormat="false" ht="15" hidden="false" customHeight="false" outlineLevel="0" collapsed="false">
      <c r="A332" s="14"/>
      <c r="B332" s="8"/>
      <c r="C332" s="8" t="str">
        <f aca="false">IFERROR(VLOOKUP(B332,Anagrafica!A:B,2,FALSE()),"")</f>
        <v/>
      </c>
      <c r="D332" s="8"/>
      <c r="E332" s="11"/>
      <c r="F332" s="8"/>
      <c r="G332" s="8"/>
      <c r="H332" s="8"/>
      <c r="I332" s="8"/>
    </row>
    <row r="333" customFormat="false" ht="15" hidden="false" customHeight="false" outlineLevel="0" collapsed="false">
      <c r="A333" s="14"/>
      <c r="B333" s="8"/>
      <c r="C333" s="8" t="str">
        <f aca="false">IFERROR(VLOOKUP(B333,Anagrafica!A:B,2,FALSE()),"")</f>
        <v/>
      </c>
      <c r="D333" s="8"/>
      <c r="E333" s="11"/>
      <c r="F333" s="8"/>
      <c r="G333" s="8"/>
      <c r="H333" s="8"/>
      <c r="I333" s="8"/>
    </row>
    <row r="334" customFormat="false" ht="15" hidden="false" customHeight="false" outlineLevel="0" collapsed="false">
      <c r="A334" s="14"/>
      <c r="B334" s="8"/>
      <c r="C334" s="8" t="str">
        <f aca="false">IFERROR(VLOOKUP(B334,Anagrafica!A:B,2,FALSE()),"")</f>
        <v/>
      </c>
      <c r="D334" s="8"/>
      <c r="E334" s="11"/>
      <c r="F334" s="8"/>
      <c r="G334" s="8"/>
      <c r="H334" s="8"/>
      <c r="I334" s="8"/>
    </row>
    <row r="335" customFormat="false" ht="15" hidden="false" customHeight="false" outlineLevel="0" collapsed="false">
      <c r="A335" s="14"/>
      <c r="B335" s="8"/>
      <c r="C335" s="8" t="str">
        <f aca="false">IFERROR(VLOOKUP(B335,Anagrafica!A:B,2,FALSE()),"")</f>
        <v/>
      </c>
      <c r="D335" s="8"/>
      <c r="E335" s="11"/>
      <c r="F335" s="8"/>
      <c r="G335" s="8"/>
      <c r="H335" s="8"/>
      <c r="I335" s="8"/>
    </row>
    <row r="336" customFormat="false" ht="15" hidden="false" customHeight="false" outlineLevel="0" collapsed="false">
      <c r="A336" s="14"/>
      <c r="B336" s="8"/>
      <c r="C336" s="8" t="str">
        <f aca="false">IFERROR(VLOOKUP(B336,Anagrafica!A:B,2,FALSE()),"")</f>
        <v/>
      </c>
      <c r="D336" s="8"/>
      <c r="E336" s="11"/>
      <c r="F336" s="8"/>
      <c r="G336" s="8"/>
      <c r="H336" s="8"/>
      <c r="I336" s="8"/>
    </row>
    <row r="337" customFormat="false" ht="15" hidden="false" customHeight="false" outlineLevel="0" collapsed="false">
      <c r="A337" s="14"/>
      <c r="B337" s="8"/>
      <c r="C337" s="8" t="str">
        <f aca="false">IFERROR(VLOOKUP(B337,Anagrafica!A:B,2,FALSE()),"")</f>
        <v/>
      </c>
      <c r="D337" s="8"/>
      <c r="E337" s="11"/>
      <c r="F337" s="8"/>
      <c r="G337" s="8"/>
      <c r="H337" s="8"/>
      <c r="I337" s="8"/>
    </row>
    <row r="338" customFormat="false" ht="15" hidden="false" customHeight="false" outlineLevel="0" collapsed="false">
      <c r="A338" s="14"/>
      <c r="B338" s="8"/>
      <c r="C338" s="8" t="str">
        <f aca="false">IFERROR(VLOOKUP(B338,Anagrafica!A:B,2,FALSE()),"")</f>
        <v/>
      </c>
      <c r="D338" s="8"/>
      <c r="E338" s="11"/>
      <c r="F338" s="8"/>
      <c r="G338" s="8"/>
      <c r="H338" s="8"/>
      <c r="I338" s="8"/>
    </row>
    <row r="339" customFormat="false" ht="15" hidden="false" customHeight="false" outlineLevel="0" collapsed="false">
      <c r="A339" s="14"/>
      <c r="B339" s="8"/>
      <c r="C339" s="8" t="str">
        <f aca="false">IFERROR(VLOOKUP(B339,Anagrafica!A:B,2,FALSE()),"")</f>
        <v/>
      </c>
      <c r="D339" s="8"/>
      <c r="E339" s="11"/>
      <c r="F339" s="8"/>
      <c r="G339" s="8"/>
      <c r="H339" s="8"/>
      <c r="I339" s="8"/>
    </row>
    <row r="340" customFormat="false" ht="15" hidden="false" customHeight="false" outlineLevel="0" collapsed="false">
      <c r="A340" s="14"/>
      <c r="B340" s="8"/>
      <c r="C340" s="8" t="str">
        <f aca="false">IFERROR(VLOOKUP(B340,Anagrafica!A:B,2,FALSE()),"")</f>
        <v/>
      </c>
      <c r="D340" s="8"/>
      <c r="E340" s="11"/>
      <c r="F340" s="8"/>
      <c r="G340" s="8"/>
      <c r="H340" s="8"/>
      <c r="I340" s="8"/>
    </row>
    <row r="341" customFormat="false" ht="15" hidden="false" customHeight="false" outlineLevel="0" collapsed="false">
      <c r="A341" s="14"/>
      <c r="B341" s="8"/>
      <c r="C341" s="8" t="str">
        <f aca="false">IFERROR(VLOOKUP(B341,Anagrafica!A:B,2,FALSE()),"")</f>
        <v/>
      </c>
      <c r="D341" s="8"/>
      <c r="E341" s="11"/>
      <c r="F341" s="8"/>
      <c r="G341" s="8"/>
      <c r="H341" s="8"/>
      <c r="I341" s="8"/>
    </row>
    <row r="342" customFormat="false" ht="15" hidden="false" customHeight="false" outlineLevel="0" collapsed="false">
      <c r="A342" s="14"/>
      <c r="B342" s="8"/>
      <c r="C342" s="8" t="str">
        <f aca="false">IFERROR(VLOOKUP(B342,Anagrafica!A:B,2,FALSE()),"")</f>
        <v/>
      </c>
      <c r="D342" s="8"/>
      <c r="E342" s="11"/>
      <c r="F342" s="8"/>
      <c r="G342" s="8"/>
      <c r="H342" s="8"/>
      <c r="I342" s="8"/>
    </row>
    <row r="343" customFormat="false" ht="15" hidden="false" customHeight="false" outlineLevel="0" collapsed="false">
      <c r="A343" s="14"/>
      <c r="B343" s="8"/>
      <c r="C343" s="8" t="str">
        <f aca="false">IFERROR(VLOOKUP(B343,Anagrafica!A:B,2,FALSE()),"")</f>
        <v/>
      </c>
      <c r="D343" s="8"/>
      <c r="E343" s="11"/>
      <c r="F343" s="8"/>
      <c r="G343" s="8"/>
      <c r="H343" s="8"/>
      <c r="I343" s="8"/>
    </row>
    <row r="344" customFormat="false" ht="15" hidden="false" customHeight="false" outlineLevel="0" collapsed="false">
      <c r="A344" s="14"/>
      <c r="B344" s="8"/>
      <c r="C344" s="8" t="str">
        <f aca="false">IFERROR(VLOOKUP(B344,Anagrafica!A:B,2,FALSE()),"")</f>
        <v/>
      </c>
      <c r="D344" s="8"/>
      <c r="E344" s="11"/>
      <c r="F344" s="8"/>
      <c r="G344" s="8"/>
      <c r="H344" s="8"/>
      <c r="I344" s="8"/>
    </row>
    <row r="345" customFormat="false" ht="15" hidden="false" customHeight="false" outlineLevel="0" collapsed="false">
      <c r="A345" s="14"/>
      <c r="B345" s="8"/>
      <c r="C345" s="8" t="str">
        <f aca="false">IFERROR(VLOOKUP(B345,Anagrafica!A:B,2,FALSE()),"")</f>
        <v/>
      </c>
      <c r="D345" s="8"/>
      <c r="E345" s="11"/>
      <c r="F345" s="8"/>
      <c r="G345" s="8"/>
      <c r="H345" s="8"/>
      <c r="I345" s="8"/>
    </row>
    <row r="346" customFormat="false" ht="15" hidden="false" customHeight="false" outlineLevel="0" collapsed="false">
      <c r="A346" s="14"/>
      <c r="B346" s="8"/>
      <c r="C346" s="8" t="str">
        <f aca="false">IFERROR(VLOOKUP(B346,Anagrafica!A:B,2,FALSE()),"")</f>
        <v/>
      </c>
      <c r="D346" s="8"/>
      <c r="E346" s="11"/>
      <c r="F346" s="8"/>
      <c r="G346" s="8"/>
      <c r="H346" s="8"/>
      <c r="I346" s="8"/>
    </row>
    <row r="347" customFormat="false" ht="15" hidden="false" customHeight="false" outlineLevel="0" collapsed="false">
      <c r="A347" s="14"/>
      <c r="B347" s="8"/>
      <c r="C347" s="8" t="str">
        <f aca="false">IFERROR(VLOOKUP(B347,Anagrafica!A:B,2,FALSE()),"")</f>
        <v/>
      </c>
      <c r="D347" s="8"/>
      <c r="E347" s="11"/>
      <c r="F347" s="8"/>
      <c r="G347" s="8"/>
      <c r="H347" s="8"/>
      <c r="I347" s="8"/>
    </row>
    <row r="348" customFormat="false" ht="15" hidden="false" customHeight="false" outlineLevel="0" collapsed="false">
      <c r="A348" s="14"/>
      <c r="B348" s="8"/>
      <c r="C348" s="8" t="str">
        <f aca="false">IFERROR(VLOOKUP(B348,Anagrafica!A:B,2,FALSE()),"")</f>
        <v/>
      </c>
      <c r="D348" s="8"/>
      <c r="E348" s="11"/>
      <c r="F348" s="8"/>
      <c r="G348" s="8"/>
      <c r="H348" s="8"/>
      <c r="I348" s="8"/>
    </row>
    <row r="349" customFormat="false" ht="15" hidden="false" customHeight="false" outlineLevel="0" collapsed="false">
      <c r="A349" s="14"/>
      <c r="B349" s="8"/>
      <c r="C349" s="8" t="str">
        <f aca="false">IFERROR(VLOOKUP(B349,Anagrafica!A:B,2,FALSE()),"")</f>
        <v/>
      </c>
      <c r="D349" s="8"/>
      <c r="E349" s="11"/>
      <c r="F349" s="8"/>
      <c r="G349" s="8"/>
      <c r="H349" s="8"/>
      <c r="I349" s="8"/>
    </row>
    <row r="350" customFormat="false" ht="15" hidden="false" customHeight="false" outlineLevel="0" collapsed="false">
      <c r="A350" s="14"/>
      <c r="B350" s="8"/>
      <c r="C350" s="8" t="str">
        <f aca="false">IFERROR(VLOOKUP(B350,Anagrafica!A:B,2,FALSE()),"")</f>
        <v/>
      </c>
      <c r="D350" s="8"/>
      <c r="E350" s="11"/>
      <c r="F350" s="8"/>
      <c r="G350" s="8"/>
      <c r="H350" s="8"/>
      <c r="I350" s="8"/>
    </row>
    <row r="351" customFormat="false" ht="15" hidden="false" customHeight="false" outlineLevel="0" collapsed="false">
      <c r="A351" s="14"/>
      <c r="B351" s="8"/>
      <c r="C351" s="8" t="str">
        <f aca="false">IFERROR(VLOOKUP(B351,Anagrafica!A:B,2,FALSE()),"")</f>
        <v/>
      </c>
      <c r="D351" s="8"/>
      <c r="E351" s="11"/>
      <c r="F351" s="8"/>
      <c r="G351" s="8"/>
      <c r="H351" s="8"/>
      <c r="I351" s="8"/>
    </row>
    <row r="352" customFormat="false" ht="15" hidden="false" customHeight="false" outlineLevel="0" collapsed="false">
      <c r="A352" s="14"/>
      <c r="B352" s="8"/>
      <c r="C352" s="8" t="str">
        <f aca="false">IFERROR(VLOOKUP(B352,Anagrafica!A:B,2,FALSE()),"")</f>
        <v/>
      </c>
      <c r="D352" s="8"/>
      <c r="E352" s="11"/>
      <c r="F352" s="8"/>
      <c r="G352" s="8"/>
      <c r="H352" s="8"/>
      <c r="I352" s="8"/>
    </row>
    <row r="353" customFormat="false" ht="15" hidden="false" customHeight="false" outlineLevel="0" collapsed="false">
      <c r="A353" s="14"/>
      <c r="B353" s="8"/>
      <c r="C353" s="8" t="str">
        <f aca="false">IFERROR(VLOOKUP(B353,Anagrafica!A:B,2,FALSE()),"")</f>
        <v/>
      </c>
      <c r="D353" s="8"/>
      <c r="E353" s="11"/>
      <c r="F353" s="8"/>
      <c r="G353" s="8"/>
      <c r="H353" s="8"/>
      <c r="I353" s="8"/>
    </row>
    <row r="354" customFormat="false" ht="15" hidden="false" customHeight="false" outlineLevel="0" collapsed="false">
      <c r="A354" s="14"/>
      <c r="B354" s="8"/>
      <c r="C354" s="8" t="str">
        <f aca="false">IFERROR(VLOOKUP(B354,Anagrafica!A:B,2,FALSE()),"")</f>
        <v/>
      </c>
      <c r="D354" s="8"/>
      <c r="E354" s="11"/>
      <c r="F354" s="8"/>
      <c r="G354" s="8"/>
      <c r="H354" s="8"/>
      <c r="I354" s="8"/>
    </row>
    <row r="355" customFormat="false" ht="15" hidden="false" customHeight="false" outlineLevel="0" collapsed="false">
      <c r="A355" s="14"/>
      <c r="B355" s="8"/>
      <c r="C355" s="8" t="str">
        <f aca="false">IFERROR(VLOOKUP(B355,Anagrafica!A:B,2,FALSE()),"")</f>
        <v/>
      </c>
      <c r="D355" s="8"/>
      <c r="E355" s="11"/>
      <c r="F355" s="8"/>
      <c r="G355" s="8"/>
      <c r="H355" s="8"/>
      <c r="I355" s="8"/>
    </row>
    <row r="356" customFormat="false" ht="15" hidden="false" customHeight="false" outlineLevel="0" collapsed="false">
      <c r="A356" s="14"/>
      <c r="B356" s="8"/>
      <c r="C356" s="8" t="str">
        <f aca="false">IFERROR(VLOOKUP(B356,Anagrafica!A:B,2,FALSE()),"")</f>
        <v/>
      </c>
      <c r="D356" s="8"/>
      <c r="E356" s="11"/>
      <c r="F356" s="8"/>
      <c r="G356" s="8"/>
      <c r="H356" s="8"/>
      <c r="I356" s="8"/>
    </row>
    <row r="357" customFormat="false" ht="15" hidden="false" customHeight="false" outlineLevel="0" collapsed="false">
      <c r="A357" s="14"/>
      <c r="B357" s="8"/>
      <c r="C357" s="8" t="str">
        <f aca="false">IFERROR(VLOOKUP(B357,Anagrafica!A:B,2,FALSE()),"")</f>
        <v/>
      </c>
      <c r="D357" s="8"/>
      <c r="E357" s="11"/>
      <c r="F357" s="8"/>
      <c r="G357" s="8"/>
      <c r="H357" s="8"/>
      <c r="I357" s="8"/>
    </row>
    <row r="358" customFormat="false" ht="15" hidden="false" customHeight="false" outlineLevel="0" collapsed="false">
      <c r="A358" s="14"/>
      <c r="B358" s="8"/>
      <c r="C358" s="8" t="str">
        <f aca="false">IFERROR(VLOOKUP(B358,Anagrafica!A:B,2,FALSE()),"")</f>
        <v/>
      </c>
      <c r="D358" s="8"/>
      <c r="E358" s="11"/>
      <c r="F358" s="8"/>
      <c r="G358" s="8"/>
      <c r="H358" s="8"/>
      <c r="I358" s="8"/>
    </row>
    <row r="359" customFormat="false" ht="15" hidden="false" customHeight="false" outlineLevel="0" collapsed="false">
      <c r="A359" s="14"/>
      <c r="B359" s="8"/>
      <c r="C359" s="8" t="str">
        <f aca="false">IFERROR(VLOOKUP(B359,Anagrafica!A:B,2,FALSE()),"")</f>
        <v/>
      </c>
      <c r="D359" s="8"/>
      <c r="E359" s="11"/>
      <c r="F359" s="8"/>
      <c r="G359" s="8"/>
      <c r="H359" s="8"/>
      <c r="I359" s="8"/>
    </row>
    <row r="360" customFormat="false" ht="15" hidden="false" customHeight="false" outlineLevel="0" collapsed="false">
      <c r="A360" s="14"/>
      <c r="B360" s="8"/>
      <c r="C360" s="8" t="str">
        <f aca="false">IFERROR(VLOOKUP(B360,Anagrafica!A:B,2,FALSE()),"")</f>
        <v/>
      </c>
      <c r="D360" s="8"/>
      <c r="E360" s="11"/>
      <c r="F360" s="8"/>
      <c r="G360" s="8"/>
      <c r="H360" s="8"/>
      <c r="I360" s="8"/>
    </row>
    <row r="361" customFormat="false" ht="15" hidden="false" customHeight="false" outlineLevel="0" collapsed="false">
      <c r="A361" s="14"/>
      <c r="B361" s="8"/>
      <c r="C361" s="8" t="str">
        <f aca="false">IFERROR(VLOOKUP(B361,Anagrafica!A:B,2,FALSE()),"")</f>
        <v/>
      </c>
      <c r="D361" s="8"/>
      <c r="E361" s="11"/>
      <c r="F361" s="8"/>
      <c r="G361" s="8"/>
      <c r="H361" s="8"/>
      <c r="I361" s="8"/>
    </row>
    <row r="362" customFormat="false" ht="15" hidden="false" customHeight="false" outlineLevel="0" collapsed="false">
      <c r="A362" s="14"/>
      <c r="B362" s="8"/>
      <c r="C362" s="8" t="str">
        <f aca="false">IFERROR(VLOOKUP(B362,Anagrafica!A:B,2,FALSE()),"")</f>
        <v/>
      </c>
      <c r="D362" s="8"/>
      <c r="E362" s="11"/>
      <c r="F362" s="8"/>
      <c r="G362" s="8"/>
      <c r="H362" s="8"/>
      <c r="I362" s="8"/>
    </row>
    <row r="363" customFormat="false" ht="15" hidden="false" customHeight="false" outlineLevel="0" collapsed="false">
      <c r="A363" s="14"/>
      <c r="B363" s="8"/>
      <c r="C363" s="8" t="str">
        <f aca="false">IFERROR(VLOOKUP(B363,Anagrafica!A:B,2,FALSE()),"")</f>
        <v/>
      </c>
      <c r="D363" s="8"/>
      <c r="E363" s="11"/>
      <c r="F363" s="8"/>
      <c r="G363" s="8"/>
      <c r="H363" s="8"/>
      <c r="I363" s="8"/>
    </row>
    <row r="364" customFormat="false" ht="15" hidden="false" customHeight="false" outlineLevel="0" collapsed="false">
      <c r="A364" s="14"/>
      <c r="B364" s="8"/>
      <c r="C364" s="8" t="str">
        <f aca="false">IFERROR(VLOOKUP(B364,Anagrafica!A:B,2,FALSE()),"")</f>
        <v/>
      </c>
      <c r="D364" s="8"/>
      <c r="E364" s="11"/>
      <c r="F364" s="8"/>
      <c r="G364" s="8"/>
      <c r="H364" s="8"/>
      <c r="I364" s="8"/>
    </row>
    <row r="365" customFormat="false" ht="15" hidden="false" customHeight="false" outlineLevel="0" collapsed="false">
      <c r="A365" s="14"/>
      <c r="B365" s="8"/>
      <c r="C365" s="8" t="str">
        <f aca="false">IFERROR(VLOOKUP(B365,Anagrafica!A:B,2,FALSE()),"")</f>
        <v/>
      </c>
      <c r="D365" s="8"/>
      <c r="E365" s="11"/>
      <c r="F365" s="8"/>
      <c r="G365" s="8"/>
      <c r="H365" s="8"/>
      <c r="I365" s="8"/>
    </row>
    <row r="366" customFormat="false" ht="15" hidden="false" customHeight="false" outlineLevel="0" collapsed="false">
      <c r="A366" s="14"/>
      <c r="B366" s="8"/>
      <c r="C366" s="8" t="str">
        <f aca="false">IFERROR(VLOOKUP(B366,Anagrafica!A:B,2,FALSE()),"")</f>
        <v/>
      </c>
      <c r="D366" s="8"/>
      <c r="E366" s="11"/>
      <c r="F366" s="8"/>
      <c r="G366" s="8"/>
      <c r="H366" s="8"/>
      <c r="I366" s="8"/>
    </row>
    <row r="367" customFormat="false" ht="15" hidden="false" customHeight="false" outlineLevel="0" collapsed="false">
      <c r="A367" s="14"/>
      <c r="B367" s="8"/>
      <c r="C367" s="8" t="str">
        <f aca="false">IFERROR(VLOOKUP(B367,Anagrafica!A:B,2,FALSE()),"")</f>
        <v/>
      </c>
      <c r="D367" s="8"/>
      <c r="E367" s="11"/>
      <c r="F367" s="8"/>
      <c r="G367" s="8"/>
      <c r="H367" s="8"/>
      <c r="I367" s="8"/>
    </row>
    <row r="368" customFormat="false" ht="15" hidden="false" customHeight="false" outlineLevel="0" collapsed="false">
      <c r="A368" s="14"/>
      <c r="B368" s="8"/>
      <c r="C368" s="8" t="str">
        <f aca="false">IFERROR(VLOOKUP(B368,Anagrafica!A:B,2,FALSE()),"")</f>
        <v/>
      </c>
      <c r="D368" s="8"/>
      <c r="E368" s="11"/>
      <c r="F368" s="8"/>
      <c r="G368" s="8"/>
      <c r="H368" s="8"/>
      <c r="I368" s="8"/>
    </row>
    <row r="369" customFormat="false" ht="15" hidden="false" customHeight="false" outlineLevel="0" collapsed="false">
      <c r="A369" s="14"/>
      <c r="B369" s="8"/>
      <c r="C369" s="8" t="str">
        <f aca="false">IFERROR(VLOOKUP(B369,Anagrafica!A:B,2,FALSE()),"")</f>
        <v/>
      </c>
      <c r="D369" s="8"/>
      <c r="E369" s="11"/>
      <c r="F369" s="8"/>
      <c r="G369" s="8"/>
      <c r="H369" s="8"/>
      <c r="I369" s="8"/>
    </row>
    <row r="370" customFormat="false" ht="15" hidden="false" customHeight="false" outlineLevel="0" collapsed="false">
      <c r="A370" s="14"/>
      <c r="B370" s="8"/>
      <c r="C370" s="8" t="str">
        <f aca="false">IFERROR(VLOOKUP(B370,Anagrafica!A:B,2,FALSE()),"")</f>
        <v/>
      </c>
      <c r="D370" s="8"/>
      <c r="E370" s="11"/>
      <c r="F370" s="8"/>
      <c r="G370" s="8"/>
      <c r="H370" s="8"/>
      <c r="I370" s="8"/>
    </row>
    <row r="371" customFormat="false" ht="15" hidden="false" customHeight="false" outlineLevel="0" collapsed="false">
      <c r="A371" s="14"/>
      <c r="B371" s="8"/>
      <c r="C371" s="8" t="str">
        <f aca="false">IFERROR(VLOOKUP(B371,Anagrafica!A:B,2,FALSE()),"")</f>
        <v/>
      </c>
      <c r="D371" s="8"/>
      <c r="E371" s="11"/>
      <c r="F371" s="8"/>
      <c r="G371" s="8"/>
      <c r="H371" s="8"/>
      <c r="I371" s="8"/>
    </row>
    <row r="372" customFormat="false" ht="15" hidden="false" customHeight="false" outlineLevel="0" collapsed="false">
      <c r="A372" s="14"/>
      <c r="B372" s="8"/>
      <c r="C372" s="8" t="str">
        <f aca="false">IFERROR(VLOOKUP(B372,Anagrafica!A:B,2,FALSE()),"")</f>
        <v/>
      </c>
      <c r="D372" s="8"/>
      <c r="E372" s="11"/>
      <c r="F372" s="8"/>
      <c r="G372" s="8"/>
      <c r="H372" s="8"/>
      <c r="I372" s="8"/>
    </row>
    <row r="373" customFormat="false" ht="15" hidden="false" customHeight="false" outlineLevel="0" collapsed="false">
      <c r="A373" s="14"/>
      <c r="B373" s="8"/>
      <c r="C373" s="8" t="str">
        <f aca="false">IFERROR(VLOOKUP(B373,Anagrafica!A:B,2,FALSE()),"")</f>
        <v/>
      </c>
      <c r="D373" s="8"/>
      <c r="E373" s="11"/>
      <c r="F373" s="8"/>
      <c r="G373" s="8"/>
      <c r="H373" s="8"/>
      <c r="I373" s="8"/>
    </row>
    <row r="374" customFormat="false" ht="15" hidden="false" customHeight="false" outlineLevel="0" collapsed="false">
      <c r="A374" s="14"/>
      <c r="B374" s="8"/>
      <c r="C374" s="8" t="str">
        <f aca="false">IFERROR(VLOOKUP(B374,Anagrafica!A:B,2,FALSE()),"")</f>
        <v/>
      </c>
      <c r="D374" s="8"/>
      <c r="E374" s="11"/>
      <c r="F374" s="8"/>
      <c r="G374" s="8"/>
      <c r="H374" s="8"/>
      <c r="I374" s="8"/>
    </row>
    <row r="375" customFormat="false" ht="15" hidden="false" customHeight="false" outlineLevel="0" collapsed="false">
      <c r="A375" s="14"/>
      <c r="B375" s="8"/>
      <c r="C375" s="8" t="str">
        <f aca="false">IFERROR(VLOOKUP(B375,Anagrafica!A:B,2,FALSE()),"")</f>
        <v/>
      </c>
      <c r="D375" s="8"/>
      <c r="E375" s="11"/>
      <c r="F375" s="8"/>
      <c r="G375" s="8"/>
      <c r="H375" s="8"/>
      <c r="I375" s="8"/>
    </row>
    <row r="376" customFormat="false" ht="15" hidden="false" customHeight="false" outlineLevel="0" collapsed="false">
      <c r="A376" s="14"/>
      <c r="B376" s="8"/>
      <c r="C376" s="8" t="str">
        <f aca="false">IFERROR(VLOOKUP(B376,Anagrafica!A:B,2,FALSE()),"")</f>
        <v/>
      </c>
      <c r="D376" s="8"/>
      <c r="E376" s="11"/>
      <c r="F376" s="8"/>
      <c r="G376" s="8"/>
      <c r="H376" s="8"/>
      <c r="I376" s="8"/>
    </row>
    <row r="377" customFormat="false" ht="15" hidden="false" customHeight="false" outlineLevel="0" collapsed="false">
      <c r="A377" s="14"/>
      <c r="B377" s="8"/>
      <c r="C377" s="8" t="str">
        <f aca="false">IFERROR(VLOOKUP(B377,Anagrafica!A:B,2,FALSE()),"")</f>
        <v/>
      </c>
      <c r="D377" s="8"/>
      <c r="E377" s="11"/>
      <c r="F377" s="8"/>
      <c r="G377" s="8"/>
      <c r="H377" s="8"/>
      <c r="I377" s="8"/>
    </row>
    <row r="378" customFormat="false" ht="15" hidden="false" customHeight="false" outlineLevel="0" collapsed="false">
      <c r="A378" s="14"/>
      <c r="B378" s="8"/>
      <c r="C378" s="8" t="str">
        <f aca="false">IFERROR(VLOOKUP(B378,Anagrafica!A:B,2,FALSE()),"")</f>
        <v/>
      </c>
      <c r="D378" s="8"/>
      <c r="E378" s="11"/>
      <c r="F378" s="8"/>
      <c r="G378" s="8"/>
      <c r="H378" s="8"/>
      <c r="I378" s="8"/>
    </row>
    <row r="379" customFormat="false" ht="15" hidden="false" customHeight="false" outlineLevel="0" collapsed="false">
      <c r="A379" s="14"/>
      <c r="B379" s="8"/>
      <c r="C379" s="8" t="str">
        <f aca="false">IFERROR(VLOOKUP(B379,Anagrafica!A:B,2,FALSE()),"")</f>
        <v/>
      </c>
      <c r="D379" s="8"/>
      <c r="E379" s="11"/>
      <c r="F379" s="8"/>
      <c r="G379" s="8"/>
      <c r="H379" s="8"/>
      <c r="I379" s="8"/>
    </row>
    <row r="380" customFormat="false" ht="15" hidden="false" customHeight="false" outlineLevel="0" collapsed="false">
      <c r="A380" s="14"/>
      <c r="B380" s="8"/>
      <c r="C380" s="8" t="str">
        <f aca="false">IFERROR(VLOOKUP(B380,Anagrafica!A:B,2,FALSE()),"")</f>
        <v/>
      </c>
      <c r="D380" s="8"/>
      <c r="E380" s="11"/>
      <c r="F380" s="8"/>
      <c r="G380" s="8"/>
      <c r="H380" s="8"/>
      <c r="I380" s="8"/>
    </row>
    <row r="381" customFormat="false" ht="15" hidden="false" customHeight="false" outlineLevel="0" collapsed="false">
      <c r="A381" s="14"/>
      <c r="B381" s="8"/>
      <c r="C381" s="8" t="str">
        <f aca="false">IFERROR(VLOOKUP(B381,Anagrafica!A:B,2,FALSE()),"")</f>
        <v/>
      </c>
      <c r="D381" s="8"/>
      <c r="E381" s="11"/>
      <c r="F381" s="8"/>
      <c r="G381" s="8"/>
      <c r="H381" s="8"/>
      <c r="I381" s="8"/>
    </row>
    <row r="382" customFormat="false" ht="15" hidden="false" customHeight="false" outlineLevel="0" collapsed="false">
      <c r="A382" s="14"/>
      <c r="B382" s="8"/>
      <c r="C382" s="8" t="str">
        <f aca="false">IFERROR(VLOOKUP(B382,Anagrafica!A:B,2,FALSE()),"")</f>
        <v/>
      </c>
      <c r="D382" s="8"/>
      <c r="E382" s="11"/>
      <c r="F382" s="8"/>
      <c r="G382" s="8"/>
      <c r="H382" s="8"/>
      <c r="I382" s="8"/>
    </row>
    <row r="383" customFormat="false" ht="15" hidden="false" customHeight="false" outlineLevel="0" collapsed="false">
      <c r="A383" s="14"/>
      <c r="B383" s="8"/>
      <c r="C383" s="8" t="str">
        <f aca="false">IFERROR(VLOOKUP(B383,Anagrafica!A:B,2,FALSE()),"")</f>
        <v/>
      </c>
      <c r="D383" s="8"/>
      <c r="E383" s="11"/>
      <c r="F383" s="8"/>
      <c r="G383" s="8"/>
      <c r="H383" s="8"/>
      <c r="I383" s="8"/>
    </row>
    <row r="384" customFormat="false" ht="15" hidden="false" customHeight="false" outlineLevel="0" collapsed="false">
      <c r="A384" s="14"/>
      <c r="B384" s="8"/>
      <c r="C384" s="8" t="str">
        <f aca="false">IFERROR(VLOOKUP(B384,Anagrafica!A:B,2,FALSE()),"")</f>
        <v/>
      </c>
      <c r="D384" s="8"/>
      <c r="E384" s="11"/>
      <c r="F384" s="8"/>
      <c r="G384" s="8"/>
      <c r="H384" s="8"/>
      <c r="I384" s="8"/>
    </row>
    <row r="385" customFormat="false" ht="15" hidden="false" customHeight="false" outlineLevel="0" collapsed="false">
      <c r="A385" s="14"/>
      <c r="B385" s="8"/>
      <c r="C385" s="8" t="str">
        <f aca="false">IFERROR(VLOOKUP(B385,Anagrafica!A:B,2,FALSE()),"")</f>
        <v/>
      </c>
      <c r="D385" s="8"/>
      <c r="E385" s="11"/>
      <c r="F385" s="8"/>
      <c r="G385" s="8"/>
      <c r="H385" s="8"/>
      <c r="I385" s="8"/>
    </row>
    <row r="386" customFormat="false" ht="15" hidden="false" customHeight="false" outlineLevel="0" collapsed="false">
      <c r="A386" s="14"/>
      <c r="B386" s="8"/>
      <c r="C386" s="8" t="str">
        <f aca="false">IFERROR(VLOOKUP(B386,Anagrafica!A:B,2,FALSE()),"")</f>
        <v/>
      </c>
      <c r="D386" s="8"/>
      <c r="E386" s="11"/>
      <c r="F386" s="8"/>
      <c r="G386" s="8"/>
      <c r="H386" s="8"/>
      <c r="I386" s="8"/>
    </row>
    <row r="387" customFormat="false" ht="15" hidden="false" customHeight="false" outlineLevel="0" collapsed="false">
      <c r="A387" s="14"/>
      <c r="B387" s="8"/>
      <c r="C387" s="8" t="str">
        <f aca="false">IFERROR(VLOOKUP(B387,Anagrafica!A:B,2,FALSE()),"")</f>
        <v/>
      </c>
      <c r="D387" s="8"/>
      <c r="E387" s="11"/>
      <c r="F387" s="8"/>
      <c r="G387" s="8"/>
      <c r="H387" s="8"/>
      <c r="I387" s="8"/>
    </row>
    <row r="388" customFormat="false" ht="15" hidden="false" customHeight="false" outlineLevel="0" collapsed="false">
      <c r="A388" s="14"/>
      <c r="B388" s="8"/>
      <c r="C388" s="8" t="str">
        <f aca="false">IFERROR(VLOOKUP(B388,Anagrafica!A:B,2,FALSE()),"")</f>
        <v/>
      </c>
      <c r="D388" s="8"/>
      <c r="E388" s="11"/>
      <c r="F388" s="8"/>
      <c r="G388" s="8"/>
      <c r="H388" s="8"/>
      <c r="I388" s="8"/>
    </row>
    <row r="389" customFormat="false" ht="15" hidden="false" customHeight="false" outlineLevel="0" collapsed="false">
      <c r="A389" s="14"/>
      <c r="B389" s="8"/>
      <c r="C389" s="8" t="str">
        <f aca="false">IFERROR(VLOOKUP(B389,Anagrafica!A:B,2,FALSE()),"")</f>
        <v/>
      </c>
      <c r="D389" s="8"/>
      <c r="E389" s="11"/>
      <c r="F389" s="8"/>
      <c r="G389" s="8"/>
      <c r="H389" s="8"/>
      <c r="I389" s="8"/>
    </row>
    <row r="390" customFormat="false" ht="15" hidden="false" customHeight="false" outlineLevel="0" collapsed="false">
      <c r="A390" s="14"/>
      <c r="B390" s="8"/>
      <c r="C390" s="8" t="str">
        <f aca="false">IFERROR(VLOOKUP(B390,Anagrafica!A:B,2,FALSE()),"")</f>
        <v/>
      </c>
      <c r="D390" s="8"/>
      <c r="E390" s="11"/>
      <c r="F390" s="8"/>
      <c r="G390" s="8"/>
      <c r="H390" s="8"/>
      <c r="I390" s="8"/>
    </row>
    <row r="391" customFormat="false" ht="15" hidden="false" customHeight="false" outlineLevel="0" collapsed="false">
      <c r="A391" s="14"/>
      <c r="B391" s="8"/>
      <c r="C391" s="8" t="str">
        <f aca="false">IFERROR(VLOOKUP(B391,Anagrafica!A:B,2,FALSE()),"")</f>
        <v/>
      </c>
      <c r="D391" s="8"/>
      <c r="E391" s="11"/>
      <c r="F391" s="8"/>
      <c r="G391" s="8"/>
      <c r="H391" s="8"/>
      <c r="I391" s="8"/>
    </row>
    <row r="392" customFormat="false" ht="15" hidden="false" customHeight="false" outlineLevel="0" collapsed="false">
      <c r="A392" s="14"/>
      <c r="B392" s="8"/>
      <c r="C392" s="8" t="str">
        <f aca="false">IFERROR(VLOOKUP(B392,Anagrafica!A:B,2,FALSE()),"")</f>
        <v/>
      </c>
      <c r="D392" s="8"/>
      <c r="E392" s="11"/>
      <c r="F392" s="8"/>
      <c r="G392" s="8"/>
      <c r="H392" s="8"/>
      <c r="I392" s="8"/>
    </row>
    <row r="393" customFormat="false" ht="15" hidden="false" customHeight="false" outlineLevel="0" collapsed="false">
      <c r="A393" s="14"/>
      <c r="B393" s="8"/>
      <c r="C393" s="8" t="str">
        <f aca="false">IFERROR(VLOOKUP(B393,Anagrafica!A:B,2,FALSE()),"")</f>
        <v/>
      </c>
      <c r="D393" s="8"/>
      <c r="E393" s="11"/>
      <c r="F393" s="8"/>
      <c r="G393" s="8"/>
      <c r="H393" s="8"/>
      <c r="I393" s="8"/>
    </row>
    <row r="394" customFormat="false" ht="15" hidden="false" customHeight="false" outlineLevel="0" collapsed="false">
      <c r="A394" s="14"/>
      <c r="B394" s="8"/>
      <c r="C394" s="8" t="str">
        <f aca="false">IFERROR(VLOOKUP(B394,Anagrafica!A:B,2,FALSE()),"")</f>
        <v/>
      </c>
      <c r="D394" s="8"/>
      <c r="E394" s="11"/>
      <c r="F394" s="8"/>
      <c r="G394" s="8"/>
      <c r="H394" s="8"/>
      <c r="I394" s="8"/>
    </row>
    <row r="395" customFormat="false" ht="15" hidden="false" customHeight="false" outlineLevel="0" collapsed="false">
      <c r="A395" s="14"/>
      <c r="B395" s="8"/>
      <c r="C395" s="8" t="str">
        <f aca="false">IFERROR(VLOOKUP(B395,Anagrafica!A:B,2,FALSE()),"")</f>
        <v/>
      </c>
      <c r="D395" s="8"/>
      <c r="E395" s="11"/>
      <c r="F395" s="8"/>
      <c r="G395" s="8"/>
      <c r="H395" s="8"/>
      <c r="I395" s="8"/>
    </row>
    <row r="396" customFormat="false" ht="15" hidden="false" customHeight="false" outlineLevel="0" collapsed="false">
      <c r="A396" s="14"/>
      <c r="B396" s="8"/>
      <c r="C396" s="8" t="str">
        <f aca="false">IFERROR(VLOOKUP(B396,Anagrafica!A:B,2,FALSE()),"")</f>
        <v/>
      </c>
      <c r="D396" s="8"/>
      <c r="E396" s="11"/>
      <c r="F396" s="8"/>
      <c r="G396" s="8"/>
      <c r="H396" s="8"/>
      <c r="I396" s="8"/>
    </row>
    <row r="397" customFormat="false" ht="15" hidden="false" customHeight="false" outlineLevel="0" collapsed="false">
      <c r="A397" s="14"/>
      <c r="B397" s="8"/>
      <c r="C397" s="8" t="str">
        <f aca="false">IFERROR(VLOOKUP(B397,Anagrafica!A:B,2,FALSE()),"")</f>
        <v/>
      </c>
      <c r="D397" s="8"/>
      <c r="E397" s="11"/>
      <c r="F397" s="8"/>
      <c r="G397" s="8"/>
      <c r="H397" s="8"/>
      <c r="I397" s="8"/>
    </row>
    <row r="398" customFormat="false" ht="15" hidden="false" customHeight="false" outlineLevel="0" collapsed="false">
      <c r="A398" s="14"/>
      <c r="B398" s="8"/>
      <c r="C398" s="8" t="str">
        <f aca="false">IFERROR(VLOOKUP(B398,Anagrafica!A:B,2,FALSE()),"")</f>
        <v/>
      </c>
      <c r="D398" s="8"/>
      <c r="E398" s="11"/>
      <c r="F398" s="8"/>
      <c r="G398" s="8"/>
      <c r="H398" s="8"/>
      <c r="I398" s="8"/>
    </row>
    <row r="399" customFormat="false" ht="15" hidden="false" customHeight="false" outlineLevel="0" collapsed="false">
      <c r="A399" s="14"/>
      <c r="B399" s="8"/>
      <c r="C399" s="8" t="str">
        <f aca="false">IFERROR(VLOOKUP(B399,Anagrafica!A:B,2,FALSE()),"")</f>
        <v/>
      </c>
      <c r="D399" s="8"/>
      <c r="E399" s="11"/>
      <c r="F399" s="8"/>
      <c r="G399" s="8"/>
      <c r="H399" s="8"/>
      <c r="I399" s="8"/>
    </row>
    <row r="400" customFormat="false" ht="15" hidden="false" customHeight="false" outlineLevel="0" collapsed="false">
      <c r="A400" s="14"/>
      <c r="B400" s="8"/>
      <c r="C400" s="8" t="str">
        <f aca="false">IFERROR(VLOOKUP(B400,Anagrafica!A:B,2,FALSE()),"")</f>
        <v/>
      </c>
      <c r="D400" s="8"/>
      <c r="E400" s="11"/>
      <c r="F400" s="8"/>
      <c r="G400" s="8"/>
      <c r="H400" s="8"/>
      <c r="I400" s="8"/>
    </row>
    <row r="401" customFormat="false" ht="15" hidden="false" customHeight="false" outlineLevel="0" collapsed="false">
      <c r="A401" s="14"/>
      <c r="B401" s="8"/>
      <c r="C401" s="8" t="str">
        <f aca="false">IFERROR(VLOOKUP(B401,Anagrafica!A:B,2,FALSE()),"")</f>
        <v/>
      </c>
      <c r="D401" s="8"/>
      <c r="E401" s="11"/>
      <c r="F401" s="8"/>
      <c r="G401" s="8"/>
      <c r="H401" s="8"/>
      <c r="I401" s="8"/>
    </row>
    <row r="402" customFormat="false" ht="15" hidden="false" customHeight="false" outlineLevel="0" collapsed="false">
      <c r="A402" s="14"/>
      <c r="B402" s="8"/>
      <c r="C402" s="8" t="str">
        <f aca="false">IFERROR(VLOOKUP(B402,Anagrafica!A:B,2,FALSE()),"")</f>
        <v/>
      </c>
      <c r="D402" s="8"/>
      <c r="E402" s="11"/>
      <c r="F402" s="8"/>
      <c r="G402" s="8"/>
      <c r="H402" s="8"/>
      <c r="I402" s="8"/>
    </row>
    <row r="403" customFormat="false" ht="15" hidden="false" customHeight="false" outlineLevel="0" collapsed="false">
      <c r="A403" s="14"/>
      <c r="B403" s="8"/>
      <c r="C403" s="8" t="str">
        <f aca="false">IFERROR(VLOOKUP(B403,Anagrafica!A:B,2,FALSE()),"")</f>
        <v/>
      </c>
      <c r="D403" s="8"/>
      <c r="E403" s="11"/>
      <c r="F403" s="8"/>
      <c r="G403" s="8"/>
      <c r="H403" s="8"/>
      <c r="I403" s="8"/>
    </row>
    <row r="404" customFormat="false" ht="15" hidden="false" customHeight="false" outlineLevel="0" collapsed="false">
      <c r="A404" s="14"/>
      <c r="B404" s="8"/>
      <c r="C404" s="8" t="str">
        <f aca="false">IFERROR(VLOOKUP(B404,Anagrafica!A:B,2,FALSE()),"")</f>
        <v/>
      </c>
      <c r="D404" s="8"/>
      <c r="E404" s="11"/>
      <c r="F404" s="8"/>
      <c r="G404" s="8"/>
      <c r="H404" s="8"/>
      <c r="I404" s="8"/>
    </row>
    <row r="405" customFormat="false" ht="15" hidden="false" customHeight="false" outlineLevel="0" collapsed="false">
      <c r="A405" s="14"/>
      <c r="B405" s="8"/>
      <c r="C405" s="8" t="str">
        <f aca="false">IFERROR(VLOOKUP(B405,Anagrafica!A:B,2,FALSE()),"")</f>
        <v/>
      </c>
      <c r="D405" s="8"/>
      <c r="E405" s="11"/>
      <c r="F405" s="8"/>
      <c r="G405" s="8"/>
      <c r="H405" s="8"/>
      <c r="I405" s="8"/>
    </row>
    <row r="406" customFormat="false" ht="15" hidden="false" customHeight="false" outlineLevel="0" collapsed="false">
      <c r="A406" s="14"/>
      <c r="B406" s="8"/>
      <c r="C406" s="8" t="str">
        <f aca="false">IFERROR(VLOOKUP(B406,Anagrafica!A:B,2,FALSE()),"")</f>
        <v/>
      </c>
      <c r="D406" s="8"/>
      <c r="E406" s="11"/>
      <c r="F406" s="8"/>
      <c r="G406" s="8"/>
      <c r="H406" s="8"/>
      <c r="I406" s="8"/>
    </row>
    <row r="407" customFormat="false" ht="15" hidden="false" customHeight="false" outlineLevel="0" collapsed="false">
      <c r="A407" s="14"/>
      <c r="B407" s="8"/>
      <c r="C407" s="8" t="str">
        <f aca="false">IFERROR(VLOOKUP(B407,Anagrafica!A:B,2,FALSE()),"")</f>
        <v/>
      </c>
      <c r="D407" s="8"/>
      <c r="E407" s="11"/>
      <c r="F407" s="8"/>
      <c r="G407" s="8"/>
      <c r="H407" s="8"/>
      <c r="I407" s="8"/>
    </row>
    <row r="408" customFormat="false" ht="15" hidden="false" customHeight="false" outlineLevel="0" collapsed="false">
      <c r="A408" s="14"/>
      <c r="B408" s="8"/>
      <c r="C408" s="8" t="str">
        <f aca="false">IFERROR(VLOOKUP(B408,Anagrafica!A:B,2,FALSE()),"")</f>
        <v/>
      </c>
      <c r="D408" s="8"/>
      <c r="E408" s="11"/>
      <c r="F408" s="8"/>
      <c r="G408" s="8"/>
      <c r="H408" s="8"/>
      <c r="I408" s="8"/>
    </row>
    <row r="409" customFormat="false" ht="15" hidden="false" customHeight="false" outlineLevel="0" collapsed="false">
      <c r="A409" s="14"/>
      <c r="B409" s="8"/>
      <c r="C409" s="8" t="str">
        <f aca="false">IFERROR(VLOOKUP(B409,Anagrafica!A:B,2,FALSE()),"")</f>
        <v/>
      </c>
      <c r="D409" s="8"/>
      <c r="E409" s="11"/>
      <c r="F409" s="8"/>
      <c r="G409" s="8"/>
      <c r="H409" s="8"/>
      <c r="I409" s="8"/>
    </row>
    <row r="410" customFormat="false" ht="15" hidden="false" customHeight="false" outlineLevel="0" collapsed="false">
      <c r="A410" s="14"/>
      <c r="B410" s="8"/>
      <c r="C410" s="8" t="str">
        <f aca="false">IFERROR(VLOOKUP(B410,Anagrafica!A:B,2,FALSE()),"")</f>
        <v/>
      </c>
      <c r="D410" s="8"/>
      <c r="E410" s="11"/>
      <c r="F410" s="8"/>
      <c r="G410" s="8"/>
      <c r="H410" s="8"/>
      <c r="I410" s="8"/>
    </row>
    <row r="411" customFormat="false" ht="15" hidden="false" customHeight="false" outlineLevel="0" collapsed="false">
      <c r="A411" s="14"/>
      <c r="B411" s="8"/>
      <c r="C411" s="8" t="str">
        <f aca="false">IFERROR(VLOOKUP(B411,Anagrafica!A:B,2,FALSE()),"")</f>
        <v/>
      </c>
      <c r="D411" s="8"/>
      <c r="E411" s="11"/>
      <c r="F411" s="8"/>
      <c r="G411" s="8"/>
      <c r="H411" s="8"/>
      <c r="I411" s="8"/>
    </row>
    <row r="412" customFormat="false" ht="15" hidden="false" customHeight="false" outlineLevel="0" collapsed="false">
      <c r="A412" s="14"/>
      <c r="B412" s="8"/>
      <c r="C412" s="8" t="str">
        <f aca="false">IFERROR(VLOOKUP(B412,Anagrafica!A:B,2,FALSE()),"")</f>
        <v/>
      </c>
      <c r="D412" s="8"/>
      <c r="E412" s="11"/>
      <c r="F412" s="8"/>
      <c r="G412" s="8"/>
      <c r="H412" s="8"/>
      <c r="I412" s="8"/>
    </row>
    <row r="413" customFormat="false" ht="15" hidden="false" customHeight="false" outlineLevel="0" collapsed="false">
      <c r="A413" s="14"/>
      <c r="B413" s="8"/>
      <c r="C413" s="8" t="str">
        <f aca="false">IFERROR(VLOOKUP(B413,Anagrafica!A:B,2,FALSE()),"")</f>
        <v/>
      </c>
      <c r="D413" s="8"/>
      <c r="E413" s="11"/>
      <c r="F413" s="8"/>
      <c r="G413" s="8"/>
      <c r="H413" s="8"/>
      <c r="I413" s="8"/>
    </row>
    <row r="414" customFormat="false" ht="15" hidden="false" customHeight="false" outlineLevel="0" collapsed="false">
      <c r="A414" s="14"/>
      <c r="B414" s="8"/>
      <c r="C414" s="8" t="str">
        <f aca="false">IFERROR(VLOOKUP(B414,Anagrafica!A:B,2,FALSE()),"")</f>
        <v/>
      </c>
      <c r="D414" s="8"/>
      <c r="E414" s="11"/>
      <c r="F414" s="8"/>
      <c r="G414" s="8"/>
      <c r="H414" s="8"/>
      <c r="I414" s="8"/>
    </row>
    <row r="415" customFormat="false" ht="15" hidden="false" customHeight="false" outlineLevel="0" collapsed="false">
      <c r="A415" s="14"/>
      <c r="B415" s="8"/>
      <c r="C415" s="8" t="str">
        <f aca="false">IFERROR(VLOOKUP(B415,Anagrafica!A:B,2,FALSE()),"")</f>
        <v/>
      </c>
      <c r="D415" s="8"/>
      <c r="E415" s="11"/>
      <c r="F415" s="8"/>
      <c r="G415" s="8"/>
      <c r="H415" s="8"/>
      <c r="I415" s="8"/>
    </row>
    <row r="416" customFormat="false" ht="15" hidden="false" customHeight="false" outlineLevel="0" collapsed="false">
      <c r="A416" s="14"/>
      <c r="B416" s="8"/>
      <c r="C416" s="8" t="str">
        <f aca="false">IFERROR(VLOOKUP(B416,Anagrafica!A:B,2,FALSE()),"")</f>
        <v/>
      </c>
      <c r="D416" s="8"/>
      <c r="E416" s="11"/>
      <c r="F416" s="8"/>
      <c r="G416" s="8"/>
      <c r="H416" s="8"/>
      <c r="I416" s="8"/>
    </row>
    <row r="417" customFormat="false" ht="15" hidden="false" customHeight="false" outlineLevel="0" collapsed="false">
      <c r="A417" s="14"/>
      <c r="B417" s="8"/>
      <c r="C417" s="8" t="str">
        <f aca="false">IFERROR(VLOOKUP(B417,Anagrafica!A:B,2,FALSE()),"")</f>
        <v/>
      </c>
      <c r="D417" s="8"/>
      <c r="E417" s="11"/>
      <c r="F417" s="8"/>
      <c r="G417" s="8"/>
      <c r="H417" s="8"/>
      <c r="I417" s="8"/>
    </row>
    <row r="418" customFormat="false" ht="15" hidden="false" customHeight="false" outlineLevel="0" collapsed="false">
      <c r="A418" s="14"/>
      <c r="B418" s="8"/>
      <c r="C418" s="8" t="str">
        <f aca="false">IFERROR(VLOOKUP(B418,Anagrafica!A:B,2,FALSE()),"")</f>
        <v/>
      </c>
      <c r="D418" s="8"/>
      <c r="E418" s="11"/>
      <c r="F418" s="8"/>
      <c r="G418" s="8"/>
      <c r="H418" s="8"/>
      <c r="I418" s="8"/>
    </row>
    <row r="419" customFormat="false" ht="15" hidden="false" customHeight="false" outlineLevel="0" collapsed="false">
      <c r="A419" s="14"/>
      <c r="B419" s="8"/>
      <c r="C419" s="8" t="str">
        <f aca="false">IFERROR(VLOOKUP(B419,Anagrafica!A:B,2,FALSE()),"")</f>
        <v/>
      </c>
      <c r="D419" s="8"/>
      <c r="E419" s="11"/>
      <c r="F419" s="8"/>
      <c r="G419" s="8"/>
      <c r="H419" s="8"/>
      <c r="I419" s="8"/>
    </row>
    <row r="420" customFormat="false" ht="15" hidden="false" customHeight="false" outlineLevel="0" collapsed="false">
      <c r="A420" s="14"/>
      <c r="B420" s="8"/>
      <c r="C420" s="8" t="str">
        <f aca="false">IFERROR(VLOOKUP(B420,Anagrafica!A:B,2,FALSE()),"")</f>
        <v/>
      </c>
      <c r="D420" s="8"/>
      <c r="E420" s="11"/>
      <c r="F420" s="8"/>
      <c r="G420" s="8"/>
      <c r="H420" s="8"/>
      <c r="I420" s="8"/>
    </row>
    <row r="421" customFormat="false" ht="15" hidden="false" customHeight="false" outlineLevel="0" collapsed="false">
      <c r="A421" s="14"/>
      <c r="B421" s="8"/>
      <c r="C421" s="8" t="str">
        <f aca="false">IFERROR(VLOOKUP(B421,Anagrafica!A:B,2,FALSE()),"")</f>
        <v/>
      </c>
      <c r="D421" s="8"/>
      <c r="E421" s="11"/>
      <c r="F421" s="8"/>
      <c r="G421" s="8"/>
      <c r="H421" s="8"/>
      <c r="I421" s="8"/>
    </row>
    <row r="422" customFormat="false" ht="15" hidden="false" customHeight="false" outlineLevel="0" collapsed="false">
      <c r="A422" s="14"/>
      <c r="B422" s="8"/>
      <c r="C422" s="8" t="str">
        <f aca="false">IFERROR(VLOOKUP(B422,Anagrafica!A:B,2,FALSE()),"")</f>
        <v/>
      </c>
      <c r="D422" s="8"/>
      <c r="E422" s="11"/>
      <c r="F422" s="8"/>
      <c r="G422" s="8"/>
      <c r="H422" s="8"/>
      <c r="I422" s="8"/>
    </row>
    <row r="423" customFormat="false" ht="15" hidden="false" customHeight="false" outlineLevel="0" collapsed="false">
      <c r="A423" s="14"/>
      <c r="B423" s="8"/>
      <c r="C423" s="8" t="str">
        <f aca="false">IFERROR(VLOOKUP(B423,Anagrafica!A:B,2,FALSE()),"")</f>
        <v/>
      </c>
      <c r="D423" s="8"/>
      <c r="E423" s="11"/>
      <c r="F423" s="8"/>
      <c r="G423" s="8"/>
      <c r="H423" s="8"/>
      <c r="I423" s="8"/>
    </row>
    <row r="424" customFormat="false" ht="15" hidden="false" customHeight="false" outlineLevel="0" collapsed="false">
      <c r="A424" s="14"/>
      <c r="B424" s="8"/>
      <c r="C424" s="8" t="str">
        <f aca="false">IFERROR(VLOOKUP(B424,Anagrafica!A:B,2,FALSE()),"")</f>
        <v/>
      </c>
      <c r="D424" s="8"/>
      <c r="E424" s="11"/>
      <c r="F424" s="8"/>
      <c r="G424" s="8"/>
      <c r="H424" s="8"/>
      <c r="I424" s="8"/>
    </row>
    <row r="425" customFormat="false" ht="15" hidden="false" customHeight="false" outlineLevel="0" collapsed="false">
      <c r="A425" s="14"/>
      <c r="B425" s="8"/>
      <c r="C425" s="8" t="str">
        <f aca="false">IFERROR(VLOOKUP(B425,Anagrafica!A:B,2,FALSE()),"")</f>
        <v/>
      </c>
      <c r="D425" s="8"/>
      <c r="E425" s="11"/>
      <c r="F425" s="8"/>
      <c r="G425" s="8"/>
      <c r="H425" s="8"/>
      <c r="I425" s="8"/>
    </row>
    <row r="426" customFormat="false" ht="15" hidden="false" customHeight="false" outlineLevel="0" collapsed="false">
      <c r="A426" s="14"/>
      <c r="B426" s="8"/>
      <c r="C426" s="8" t="str">
        <f aca="false">IFERROR(VLOOKUP(B426,Anagrafica!A:B,2,FALSE()),"")</f>
        <v/>
      </c>
      <c r="D426" s="8"/>
      <c r="E426" s="11"/>
      <c r="F426" s="8"/>
      <c r="G426" s="8"/>
      <c r="H426" s="8"/>
      <c r="I426" s="8"/>
    </row>
    <row r="427" customFormat="false" ht="15" hidden="false" customHeight="false" outlineLevel="0" collapsed="false">
      <c r="A427" s="14"/>
      <c r="B427" s="8"/>
      <c r="C427" s="8" t="str">
        <f aca="false">IFERROR(VLOOKUP(B427,Anagrafica!A:B,2,FALSE()),"")</f>
        <v/>
      </c>
      <c r="D427" s="8"/>
      <c r="E427" s="11"/>
      <c r="F427" s="8"/>
      <c r="G427" s="8"/>
      <c r="H427" s="8"/>
      <c r="I427" s="8"/>
    </row>
    <row r="428" customFormat="false" ht="15" hidden="false" customHeight="false" outlineLevel="0" collapsed="false">
      <c r="A428" s="14"/>
      <c r="B428" s="8"/>
      <c r="C428" s="8" t="str">
        <f aca="false">IFERROR(VLOOKUP(B428,Anagrafica!A:B,2,FALSE()),"")</f>
        <v/>
      </c>
      <c r="D428" s="8"/>
      <c r="E428" s="11"/>
      <c r="F428" s="8"/>
      <c r="G428" s="8"/>
      <c r="H428" s="8"/>
      <c r="I428" s="8"/>
    </row>
    <row r="429" customFormat="false" ht="15" hidden="false" customHeight="false" outlineLevel="0" collapsed="false">
      <c r="A429" s="14"/>
      <c r="B429" s="8"/>
      <c r="C429" s="8" t="str">
        <f aca="false">IFERROR(VLOOKUP(B429,Anagrafica!A:B,2,FALSE()),"")</f>
        <v/>
      </c>
      <c r="D429" s="8"/>
      <c r="E429" s="11"/>
      <c r="F429" s="8"/>
      <c r="G429" s="8"/>
      <c r="H429" s="8"/>
      <c r="I429" s="8"/>
    </row>
    <row r="430" customFormat="false" ht="15" hidden="false" customHeight="false" outlineLevel="0" collapsed="false">
      <c r="A430" s="14"/>
      <c r="B430" s="8"/>
      <c r="C430" s="8" t="str">
        <f aca="false">IFERROR(VLOOKUP(B430,Anagrafica!A:B,2,FALSE()),"")</f>
        <v/>
      </c>
      <c r="D430" s="8"/>
      <c r="E430" s="11"/>
      <c r="F430" s="8"/>
      <c r="G430" s="8"/>
      <c r="H430" s="8"/>
      <c r="I430" s="8"/>
    </row>
    <row r="431" customFormat="false" ht="15" hidden="false" customHeight="false" outlineLevel="0" collapsed="false">
      <c r="A431" s="14"/>
      <c r="B431" s="8"/>
      <c r="C431" s="8" t="str">
        <f aca="false">IFERROR(VLOOKUP(B431,Anagrafica!A:B,2,FALSE()),"")</f>
        <v/>
      </c>
      <c r="D431" s="8"/>
      <c r="E431" s="11"/>
      <c r="F431" s="8"/>
      <c r="G431" s="8"/>
      <c r="H431" s="8"/>
      <c r="I431" s="8"/>
    </row>
    <row r="432" customFormat="false" ht="15" hidden="false" customHeight="false" outlineLevel="0" collapsed="false">
      <c r="A432" s="14"/>
      <c r="B432" s="8"/>
      <c r="C432" s="8" t="str">
        <f aca="false">IFERROR(VLOOKUP(B432,Anagrafica!A:B,2,FALSE()),"")</f>
        <v/>
      </c>
      <c r="D432" s="8"/>
      <c r="E432" s="11"/>
      <c r="F432" s="8"/>
      <c r="G432" s="8"/>
      <c r="H432" s="8"/>
      <c r="I432" s="8"/>
    </row>
    <row r="433" customFormat="false" ht="15" hidden="false" customHeight="false" outlineLevel="0" collapsed="false">
      <c r="A433" s="14"/>
      <c r="B433" s="8"/>
      <c r="C433" s="8" t="str">
        <f aca="false">IFERROR(VLOOKUP(B433,Anagrafica!A:B,2,FALSE()),"")</f>
        <v/>
      </c>
      <c r="D433" s="8"/>
      <c r="E433" s="11"/>
      <c r="F433" s="8"/>
      <c r="G433" s="8"/>
      <c r="H433" s="8"/>
      <c r="I433" s="8"/>
    </row>
    <row r="434" customFormat="false" ht="15" hidden="false" customHeight="false" outlineLevel="0" collapsed="false">
      <c r="A434" s="14"/>
      <c r="B434" s="8"/>
      <c r="C434" s="8" t="str">
        <f aca="false">IFERROR(VLOOKUP(B434,Anagrafica!A:B,2,FALSE()),"")</f>
        <v/>
      </c>
      <c r="D434" s="8"/>
      <c r="E434" s="11"/>
      <c r="F434" s="8"/>
      <c r="G434" s="8"/>
      <c r="H434" s="8"/>
      <c r="I434" s="8"/>
    </row>
    <row r="435" customFormat="false" ht="15" hidden="false" customHeight="false" outlineLevel="0" collapsed="false">
      <c r="A435" s="14"/>
      <c r="B435" s="8"/>
      <c r="C435" s="8" t="str">
        <f aca="false">IFERROR(VLOOKUP(B435,Anagrafica!A:B,2,FALSE()),"")</f>
        <v/>
      </c>
      <c r="D435" s="8"/>
      <c r="E435" s="11"/>
      <c r="F435" s="8"/>
      <c r="G435" s="8"/>
      <c r="H435" s="8"/>
      <c r="I435" s="8"/>
    </row>
    <row r="436" customFormat="false" ht="15" hidden="false" customHeight="false" outlineLevel="0" collapsed="false">
      <c r="A436" s="14"/>
      <c r="B436" s="8"/>
      <c r="C436" s="8" t="str">
        <f aca="false">IFERROR(VLOOKUP(B436,Anagrafica!A:B,2,FALSE()),"")</f>
        <v/>
      </c>
      <c r="D436" s="8"/>
      <c r="E436" s="11"/>
      <c r="F436" s="8"/>
      <c r="G436" s="8"/>
      <c r="H436" s="8"/>
      <c r="I436" s="8"/>
    </row>
    <row r="437" customFormat="false" ht="15" hidden="false" customHeight="false" outlineLevel="0" collapsed="false">
      <c r="A437" s="14"/>
      <c r="B437" s="8"/>
      <c r="C437" s="8" t="str">
        <f aca="false">IFERROR(VLOOKUP(B437,Anagrafica!A:B,2,FALSE()),"")</f>
        <v/>
      </c>
      <c r="D437" s="8"/>
      <c r="E437" s="11"/>
      <c r="F437" s="8"/>
      <c r="G437" s="8"/>
      <c r="H437" s="8"/>
      <c r="I437" s="8"/>
    </row>
    <row r="438" customFormat="false" ht="15" hidden="false" customHeight="false" outlineLevel="0" collapsed="false">
      <c r="A438" s="14"/>
      <c r="B438" s="8"/>
      <c r="C438" s="8" t="str">
        <f aca="false">IFERROR(VLOOKUP(B438,Anagrafica!A:B,2,FALSE()),"")</f>
        <v/>
      </c>
      <c r="D438" s="8"/>
      <c r="E438" s="11"/>
      <c r="F438" s="8"/>
      <c r="G438" s="8"/>
      <c r="H438" s="8"/>
      <c r="I438" s="8"/>
    </row>
    <row r="439" customFormat="false" ht="15" hidden="false" customHeight="false" outlineLevel="0" collapsed="false">
      <c r="A439" s="14"/>
      <c r="B439" s="8"/>
      <c r="C439" s="8" t="str">
        <f aca="false">IFERROR(VLOOKUP(B439,Anagrafica!A:B,2,FALSE()),"")</f>
        <v/>
      </c>
      <c r="D439" s="8"/>
      <c r="E439" s="11"/>
      <c r="F439" s="8"/>
      <c r="G439" s="8"/>
      <c r="H439" s="8"/>
      <c r="I439" s="8"/>
    </row>
    <row r="440" customFormat="false" ht="15" hidden="false" customHeight="false" outlineLevel="0" collapsed="false">
      <c r="A440" s="14"/>
      <c r="B440" s="8"/>
      <c r="C440" s="8" t="str">
        <f aca="false">IFERROR(VLOOKUP(B440,Anagrafica!A:B,2,FALSE()),"")</f>
        <v/>
      </c>
      <c r="D440" s="8"/>
      <c r="E440" s="11"/>
      <c r="F440" s="8"/>
      <c r="G440" s="8"/>
      <c r="H440" s="8"/>
      <c r="I440" s="8"/>
    </row>
    <row r="441" customFormat="false" ht="15" hidden="false" customHeight="false" outlineLevel="0" collapsed="false">
      <c r="A441" s="14"/>
      <c r="B441" s="8"/>
      <c r="C441" s="8" t="str">
        <f aca="false">IFERROR(VLOOKUP(B441,Anagrafica!A:B,2,FALSE()),"")</f>
        <v/>
      </c>
      <c r="D441" s="8"/>
      <c r="E441" s="11"/>
      <c r="F441" s="8"/>
      <c r="G441" s="8"/>
      <c r="H441" s="8"/>
      <c r="I441" s="8"/>
    </row>
    <row r="442" customFormat="false" ht="15" hidden="false" customHeight="false" outlineLevel="0" collapsed="false">
      <c r="A442" s="14"/>
      <c r="B442" s="8"/>
      <c r="C442" s="8" t="str">
        <f aca="false">IFERROR(VLOOKUP(B442,Anagrafica!A:B,2,FALSE()),"")</f>
        <v/>
      </c>
      <c r="D442" s="8"/>
      <c r="E442" s="11"/>
      <c r="F442" s="8"/>
      <c r="G442" s="8"/>
      <c r="H442" s="8"/>
      <c r="I442" s="8"/>
    </row>
    <row r="443" customFormat="false" ht="15" hidden="false" customHeight="false" outlineLevel="0" collapsed="false">
      <c r="A443" s="14"/>
      <c r="B443" s="8"/>
      <c r="C443" s="8" t="str">
        <f aca="false">IFERROR(VLOOKUP(B443,Anagrafica!A:B,2,FALSE()),"")</f>
        <v/>
      </c>
      <c r="D443" s="8"/>
      <c r="E443" s="11"/>
      <c r="F443" s="8"/>
      <c r="G443" s="8"/>
      <c r="H443" s="8"/>
      <c r="I443" s="8"/>
    </row>
    <row r="444" customFormat="false" ht="15" hidden="false" customHeight="false" outlineLevel="0" collapsed="false">
      <c r="A444" s="14"/>
      <c r="B444" s="8"/>
      <c r="C444" s="8" t="str">
        <f aca="false">IFERROR(VLOOKUP(B444,Anagrafica!A:B,2,FALSE()),"")</f>
        <v/>
      </c>
      <c r="D444" s="8"/>
      <c r="E444" s="11"/>
      <c r="F444" s="8"/>
      <c r="G444" s="8"/>
      <c r="H444" s="8"/>
      <c r="I444" s="8"/>
    </row>
    <row r="445" customFormat="false" ht="15" hidden="false" customHeight="false" outlineLevel="0" collapsed="false">
      <c r="A445" s="14"/>
      <c r="B445" s="8"/>
      <c r="C445" s="8" t="str">
        <f aca="false">IFERROR(VLOOKUP(B445,Anagrafica!A:B,2,FALSE()),"")</f>
        <v/>
      </c>
      <c r="D445" s="8"/>
      <c r="E445" s="11"/>
      <c r="F445" s="8"/>
      <c r="G445" s="8"/>
      <c r="H445" s="8"/>
      <c r="I445" s="8"/>
    </row>
    <row r="446" customFormat="false" ht="15" hidden="false" customHeight="false" outlineLevel="0" collapsed="false">
      <c r="A446" s="14"/>
      <c r="B446" s="8"/>
      <c r="C446" s="8" t="str">
        <f aca="false">IFERROR(VLOOKUP(B446,Anagrafica!A:B,2,FALSE()),"")</f>
        <v/>
      </c>
      <c r="D446" s="8"/>
      <c r="E446" s="11"/>
      <c r="F446" s="8"/>
      <c r="G446" s="8"/>
      <c r="H446" s="8"/>
      <c r="I446" s="8"/>
    </row>
    <row r="447" customFormat="false" ht="15" hidden="false" customHeight="false" outlineLevel="0" collapsed="false">
      <c r="A447" s="14"/>
      <c r="B447" s="8"/>
      <c r="C447" s="8" t="str">
        <f aca="false">IFERROR(VLOOKUP(B447,Anagrafica!A:B,2,FALSE()),"")</f>
        <v/>
      </c>
      <c r="D447" s="8"/>
      <c r="E447" s="11"/>
      <c r="F447" s="8"/>
      <c r="G447" s="8"/>
      <c r="H447" s="8"/>
      <c r="I447" s="8"/>
    </row>
    <row r="448" customFormat="false" ht="15" hidden="false" customHeight="false" outlineLevel="0" collapsed="false">
      <c r="A448" s="14"/>
      <c r="B448" s="8"/>
      <c r="C448" s="8" t="str">
        <f aca="false">IFERROR(VLOOKUP(B448,Anagrafica!A:B,2,FALSE()),"")</f>
        <v/>
      </c>
      <c r="D448" s="8"/>
      <c r="E448" s="11"/>
      <c r="F448" s="8"/>
      <c r="G448" s="8"/>
      <c r="H448" s="8"/>
      <c r="I448" s="8"/>
    </row>
    <row r="449" customFormat="false" ht="15" hidden="false" customHeight="false" outlineLevel="0" collapsed="false">
      <c r="A449" s="14"/>
      <c r="B449" s="8"/>
      <c r="C449" s="8" t="str">
        <f aca="false">IFERROR(VLOOKUP(B449,Anagrafica!A:B,2,FALSE()),"")</f>
        <v/>
      </c>
      <c r="D449" s="8"/>
      <c r="E449" s="11"/>
      <c r="F449" s="8"/>
      <c r="G449" s="8"/>
      <c r="H449" s="8"/>
      <c r="I449" s="8"/>
    </row>
    <row r="450" customFormat="false" ht="15" hidden="false" customHeight="false" outlineLevel="0" collapsed="false">
      <c r="A450" s="14"/>
      <c r="B450" s="8"/>
      <c r="C450" s="8" t="str">
        <f aca="false">IFERROR(VLOOKUP(B450,Anagrafica!A:B,2,FALSE()),"")</f>
        <v/>
      </c>
      <c r="D450" s="8"/>
      <c r="E450" s="11"/>
      <c r="F450" s="8"/>
      <c r="G450" s="8"/>
      <c r="H450" s="8"/>
      <c r="I450" s="8"/>
    </row>
    <row r="451" customFormat="false" ht="15" hidden="false" customHeight="false" outlineLevel="0" collapsed="false">
      <c r="A451" s="14"/>
      <c r="B451" s="8"/>
      <c r="C451" s="8" t="str">
        <f aca="false">IFERROR(VLOOKUP(B451,Anagrafica!A:B,2,FALSE()),"")</f>
        <v/>
      </c>
      <c r="D451" s="8"/>
      <c r="E451" s="11"/>
      <c r="F451" s="8"/>
      <c r="G451" s="8"/>
      <c r="H451" s="8"/>
      <c r="I451" s="8"/>
    </row>
    <row r="452" customFormat="false" ht="15" hidden="false" customHeight="false" outlineLevel="0" collapsed="false">
      <c r="A452" s="14"/>
      <c r="B452" s="8"/>
      <c r="C452" s="8" t="str">
        <f aca="false">IFERROR(VLOOKUP(B452,Anagrafica!A:B,2,FALSE()),"")</f>
        <v/>
      </c>
      <c r="D452" s="8"/>
      <c r="E452" s="11"/>
      <c r="F452" s="8"/>
      <c r="G452" s="8"/>
      <c r="H452" s="8"/>
      <c r="I452" s="8"/>
    </row>
    <row r="453" customFormat="false" ht="15" hidden="false" customHeight="false" outlineLevel="0" collapsed="false">
      <c r="A453" s="14"/>
      <c r="B453" s="8"/>
      <c r="C453" s="8" t="str">
        <f aca="false">IFERROR(VLOOKUP(B453,Anagrafica!A:B,2,FALSE()),"")</f>
        <v/>
      </c>
      <c r="D453" s="8"/>
      <c r="E453" s="11"/>
      <c r="F453" s="8"/>
      <c r="G453" s="8"/>
      <c r="H453" s="8"/>
      <c r="I453" s="8"/>
    </row>
    <row r="454" customFormat="false" ht="15" hidden="false" customHeight="false" outlineLevel="0" collapsed="false">
      <c r="A454" s="14"/>
      <c r="B454" s="8"/>
      <c r="C454" s="8" t="str">
        <f aca="false">IFERROR(VLOOKUP(B454,Anagrafica!A:B,2,FALSE()),"")</f>
        <v/>
      </c>
      <c r="D454" s="8"/>
      <c r="E454" s="11"/>
      <c r="F454" s="8"/>
      <c r="G454" s="8"/>
      <c r="H454" s="8"/>
      <c r="I454" s="8"/>
    </row>
    <row r="455" customFormat="false" ht="15" hidden="false" customHeight="false" outlineLevel="0" collapsed="false">
      <c r="A455" s="14"/>
      <c r="B455" s="8"/>
      <c r="C455" s="8" t="str">
        <f aca="false">IFERROR(VLOOKUP(B455,Anagrafica!A:B,2,FALSE()),"")</f>
        <v/>
      </c>
      <c r="D455" s="8"/>
      <c r="E455" s="11"/>
      <c r="F455" s="8"/>
      <c r="G455" s="8"/>
      <c r="H455" s="8"/>
      <c r="I455" s="8"/>
    </row>
    <row r="456" customFormat="false" ht="15" hidden="false" customHeight="false" outlineLevel="0" collapsed="false">
      <c r="A456" s="14"/>
      <c r="B456" s="8"/>
      <c r="C456" s="8" t="str">
        <f aca="false">IFERROR(VLOOKUP(B456,Anagrafica!A:B,2,FALSE()),"")</f>
        <v/>
      </c>
      <c r="D456" s="8"/>
      <c r="E456" s="11"/>
      <c r="F456" s="8"/>
      <c r="G456" s="8"/>
      <c r="H456" s="8"/>
      <c r="I456" s="8"/>
    </row>
    <row r="457" customFormat="false" ht="15" hidden="false" customHeight="false" outlineLevel="0" collapsed="false">
      <c r="A457" s="14"/>
      <c r="B457" s="8"/>
      <c r="C457" s="8" t="str">
        <f aca="false">IFERROR(VLOOKUP(B457,Anagrafica!A:B,2,FALSE()),"")</f>
        <v/>
      </c>
      <c r="D457" s="8"/>
      <c r="E457" s="11"/>
      <c r="F457" s="8"/>
      <c r="G457" s="8"/>
      <c r="H457" s="8"/>
      <c r="I457" s="8"/>
    </row>
    <row r="458" customFormat="false" ht="15" hidden="false" customHeight="false" outlineLevel="0" collapsed="false">
      <c r="A458" s="14"/>
      <c r="B458" s="8"/>
      <c r="C458" s="8" t="str">
        <f aca="false">IFERROR(VLOOKUP(B458,Anagrafica!A:B,2,FALSE()),"")</f>
        <v/>
      </c>
      <c r="D458" s="8"/>
      <c r="E458" s="11"/>
      <c r="F458" s="8"/>
      <c r="G458" s="8"/>
      <c r="H458" s="8"/>
      <c r="I458" s="8"/>
    </row>
    <row r="459" customFormat="false" ht="15" hidden="false" customHeight="false" outlineLevel="0" collapsed="false">
      <c r="A459" s="14"/>
      <c r="B459" s="8"/>
      <c r="C459" s="8" t="str">
        <f aca="false">IFERROR(VLOOKUP(B459,Anagrafica!A:B,2,FALSE()),"")</f>
        <v/>
      </c>
      <c r="D459" s="8"/>
      <c r="E459" s="11"/>
      <c r="F459" s="8"/>
      <c r="G459" s="8"/>
      <c r="H459" s="8"/>
      <c r="I459" s="8"/>
    </row>
    <row r="460" customFormat="false" ht="15" hidden="false" customHeight="false" outlineLevel="0" collapsed="false">
      <c r="A460" s="14"/>
      <c r="B460" s="8"/>
      <c r="C460" s="8" t="str">
        <f aca="false">IFERROR(VLOOKUP(B460,Anagrafica!A:B,2,FALSE()),"")</f>
        <v/>
      </c>
      <c r="D460" s="8"/>
      <c r="E460" s="11"/>
      <c r="F460" s="8"/>
      <c r="G460" s="8"/>
      <c r="H460" s="8"/>
      <c r="I460" s="8"/>
    </row>
    <row r="461" customFormat="false" ht="15" hidden="false" customHeight="false" outlineLevel="0" collapsed="false">
      <c r="A461" s="14"/>
      <c r="B461" s="8"/>
      <c r="C461" s="8" t="str">
        <f aca="false">IFERROR(VLOOKUP(B461,Anagrafica!A:B,2,FALSE()),"")</f>
        <v/>
      </c>
      <c r="D461" s="8"/>
      <c r="E461" s="11"/>
      <c r="F461" s="8"/>
      <c r="G461" s="8"/>
      <c r="H461" s="8"/>
      <c r="I461" s="8"/>
    </row>
    <row r="462" customFormat="false" ht="15" hidden="false" customHeight="false" outlineLevel="0" collapsed="false">
      <c r="A462" s="14"/>
      <c r="B462" s="8"/>
      <c r="C462" s="8" t="str">
        <f aca="false">IFERROR(VLOOKUP(B462,Anagrafica!A:B,2,FALSE()),"")</f>
        <v/>
      </c>
      <c r="D462" s="8"/>
      <c r="E462" s="11"/>
      <c r="F462" s="8"/>
      <c r="G462" s="8"/>
      <c r="H462" s="8"/>
      <c r="I462" s="8"/>
    </row>
    <row r="463" customFormat="false" ht="15" hidden="false" customHeight="false" outlineLevel="0" collapsed="false">
      <c r="A463" s="14"/>
      <c r="B463" s="8"/>
      <c r="C463" s="8" t="str">
        <f aca="false">IFERROR(VLOOKUP(B463,Anagrafica!A:B,2,FALSE()),"")</f>
        <v/>
      </c>
      <c r="D463" s="8"/>
      <c r="E463" s="11"/>
      <c r="F463" s="8"/>
      <c r="G463" s="8"/>
      <c r="H463" s="8"/>
      <c r="I463" s="8"/>
    </row>
    <row r="464" customFormat="false" ht="15" hidden="false" customHeight="false" outlineLevel="0" collapsed="false">
      <c r="A464" s="14"/>
      <c r="B464" s="8"/>
      <c r="C464" s="8" t="str">
        <f aca="false">IFERROR(VLOOKUP(B464,Anagrafica!A:B,2,FALSE()),"")</f>
        <v/>
      </c>
      <c r="D464" s="8"/>
      <c r="E464" s="11"/>
      <c r="F464" s="8"/>
      <c r="G464" s="8"/>
      <c r="H464" s="8"/>
      <c r="I464" s="8"/>
    </row>
    <row r="465" customFormat="false" ht="15" hidden="false" customHeight="false" outlineLevel="0" collapsed="false">
      <c r="A465" s="14"/>
      <c r="B465" s="8"/>
      <c r="C465" s="8" t="str">
        <f aca="false">IFERROR(VLOOKUP(B465,Anagrafica!A:B,2,FALSE()),"")</f>
        <v/>
      </c>
      <c r="D465" s="8"/>
      <c r="E465" s="11"/>
      <c r="F465" s="8"/>
      <c r="G465" s="8"/>
      <c r="H465" s="8"/>
      <c r="I465" s="8"/>
    </row>
    <row r="466" customFormat="false" ht="15" hidden="false" customHeight="false" outlineLevel="0" collapsed="false">
      <c r="A466" s="14"/>
      <c r="B466" s="8"/>
      <c r="C466" s="8" t="str">
        <f aca="false">IFERROR(VLOOKUP(B466,Anagrafica!A:B,2,FALSE()),"")</f>
        <v/>
      </c>
      <c r="D466" s="8"/>
      <c r="E466" s="11"/>
      <c r="F466" s="8"/>
      <c r="G466" s="8"/>
      <c r="H466" s="8"/>
      <c r="I466" s="8"/>
    </row>
    <row r="467" customFormat="false" ht="15" hidden="false" customHeight="false" outlineLevel="0" collapsed="false">
      <c r="A467" s="14"/>
      <c r="B467" s="8"/>
      <c r="C467" s="8" t="str">
        <f aca="false">IFERROR(VLOOKUP(B467,Anagrafica!A:B,2,FALSE()),"")</f>
        <v/>
      </c>
      <c r="D467" s="8"/>
      <c r="E467" s="11"/>
      <c r="F467" s="8"/>
      <c r="G467" s="8"/>
      <c r="H467" s="8"/>
      <c r="I467" s="8"/>
    </row>
    <row r="468" customFormat="false" ht="15" hidden="false" customHeight="false" outlineLevel="0" collapsed="false">
      <c r="A468" s="14"/>
      <c r="B468" s="8"/>
      <c r="C468" s="8" t="str">
        <f aca="false">IFERROR(VLOOKUP(B468,Anagrafica!A:B,2,FALSE()),"")</f>
        <v/>
      </c>
      <c r="D468" s="8"/>
      <c r="E468" s="11"/>
      <c r="F468" s="8"/>
      <c r="G468" s="8"/>
      <c r="H468" s="8"/>
      <c r="I468" s="8"/>
    </row>
    <row r="469" customFormat="false" ht="15" hidden="false" customHeight="false" outlineLevel="0" collapsed="false">
      <c r="A469" s="14"/>
      <c r="B469" s="8"/>
      <c r="C469" s="8" t="str">
        <f aca="false">IFERROR(VLOOKUP(B469,Anagrafica!A:B,2,FALSE()),"")</f>
        <v/>
      </c>
      <c r="D469" s="8"/>
      <c r="E469" s="11"/>
      <c r="F469" s="8"/>
      <c r="G469" s="8"/>
      <c r="H469" s="8"/>
      <c r="I469" s="8"/>
    </row>
    <row r="470" customFormat="false" ht="15" hidden="false" customHeight="false" outlineLevel="0" collapsed="false">
      <c r="A470" s="14"/>
      <c r="B470" s="8"/>
      <c r="C470" s="8" t="str">
        <f aca="false">IFERROR(VLOOKUP(B470,Anagrafica!A:B,2,FALSE()),"")</f>
        <v/>
      </c>
      <c r="D470" s="8"/>
      <c r="E470" s="11"/>
      <c r="F470" s="8"/>
      <c r="G470" s="8"/>
      <c r="H470" s="8"/>
      <c r="I470" s="8"/>
    </row>
    <row r="471" customFormat="false" ht="15" hidden="false" customHeight="false" outlineLevel="0" collapsed="false">
      <c r="A471" s="14"/>
      <c r="B471" s="8"/>
      <c r="C471" s="8" t="str">
        <f aca="false">IFERROR(VLOOKUP(B471,Anagrafica!A:B,2,FALSE()),"")</f>
        <v/>
      </c>
      <c r="D471" s="8"/>
      <c r="E471" s="11"/>
      <c r="F471" s="8"/>
      <c r="G471" s="8"/>
      <c r="H471" s="8"/>
      <c r="I471" s="8"/>
    </row>
    <row r="472" customFormat="false" ht="15" hidden="false" customHeight="false" outlineLevel="0" collapsed="false">
      <c r="A472" s="14"/>
      <c r="B472" s="8"/>
      <c r="C472" s="8" t="str">
        <f aca="false">IFERROR(VLOOKUP(B472,Anagrafica!A:B,2,FALSE()),"")</f>
        <v/>
      </c>
      <c r="D472" s="8"/>
      <c r="E472" s="11"/>
      <c r="F472" s="8"/>
      <c r="G472" s="8"/>
      <c r="H472" s="8"/>
      <c r="I472" s="8"/>
    </row>
    <row r="473" customFormat="false" ht="15" hidden="false" customHeight="false" outlineLevel="0" collapsed="false">
      <c r="A473" s="14"/>
      <c r="B473" s="8"/>
      <c r="C473" s="8" t="str">
        <f aca="false">IFERROR(VLOOKUP(B473,Anagrafica!A:B,2,FALSE()),"")</f>
        <v/>
      </c>
      <c r="D473" s="8"/>
      <c r="E473" s="11"/>
      <c r="F473" s="8"/>
      <c r="G473" s="8"/>
      <c r="H473" s="8"/>
      <c r="I473" s="8"/>
    </row>
    <row r="474" customFormat="false" ht="15" hidden="false" customHeight="false" outlineLevel="0" collapsed="false">
      <c r="A474" s="14"/>
      <c r="B474" s="8"/>
      <c r="C474" s="8" t="str">
        <f aca="false">IFERROR(VLOOKUP(B474,Anagrafica!A:B,2,FALSE()),"")</f>
        <v/>
      </c>
      <c r="D474" s="8"/>
      <c r="E474" s="11"/>
      <c r="F474" s="8"/>
      <c r="G474" s="8"/>
      <c r="H474" s="8"/>
      <c r="I474" s="8"/>
    </row>
    <row r="475" customFormat="false" ht="15" hidden="false" customHeight="false" outlineLevel="0" collapsed="false">
      <c r="A475" s="14"/>
      <c r="B475" s="8"/>
      <c r="C475" s="8" t="str">
        <f aca="false">IFERROR(VLOOKUP(B475,Anagrafica!A:B,2,FALSE()),"")</f>
        <v/>
      </c>
      <c r="D475" s="8"/>
      <c r="E475" s="11"/>
      <c r="F475" s="8"/>
      <c r="G475" s="8"/>
      <c r="H475" s="8"/>
      <c r="I475" s="8"/>
    </row>
    <row r="476" customFormat="false" ht="15" hidden="false" customHeight="false" outlineLevel="0" collapsed="false">
      <c r="A476" s="14"/>
      <c r="B476" s="8"/>
      <c r="C476" s="8" t="str">
        <f aca="false">IFERROR(VLOOKUP(B476,Anagrafica!A:B,2,FALSE()),"")</f>
        <v/>
      </c>
      <c r="D476" s="8"/>
      <c r="E476" s="11"/>
      <c r="F476" s="8"/>
      <c r="G476" s="8"/>
      <c r="H476" s="8"/>
      <c r="I476" s="8"/>
    </row>
    <row r="477" customFormat="false" ht="15" hidden="false" customHeight="false" outlineLevel="0" collapsed="false">
      <c r="A477" s="14"/>
      <c r="B477" s="8"/>
      <c r="C477" s="8" t="str">
        <f aca="false">IFERROR(VLOOKUP(B477,Anagrafica!A:B,2,FALSE()),"")</f>
        <v/>
      </c>
      <c r="D477" s="8"/>
      <c r="E477" s="11"/>
      <c r="F477" s="8"/>
      <c r="G477" s="8"/>
      <c r="H477" s="8"/>
      <c r="I477" s="8"/>
    </row>
    <row r="478" customFormat="false" ht="15" hidden="false" customHeight="false" outlineLevel="0" collapsed="false">
      <c r="A478" s="14"/>
      <c r="B478" s="8"/>
      <c r="C478" s="8" t="str">
        <f aca="false">IFERROR(VLOOKUP(B478,Anagrafica!A:B,2,FALSE()),"")</f>
        <v/>
      </c>
      <c r="D478" s="8"/>
      <c r="E478" s="11"/>
      <c r="F478" s="8"/>
      <c r="G478" s="8"/>
      <c r="H478" s="8"/>
      <c r="I478" s="8"/>
    </row>
    <row r="479" customFormat="false" ht="15" hidden="false" customHeight="false" outlineLevel="0" collapsed="false">
      <c r="A479" s="14"/>
      <c r="B479" s="8"/>
      <c r="C479" s="8" t="str">
        <f aca="false">IFERROR(VLOOKUP(B479,Anagrafica!A:B,2,FALSE()),"")</f>
        <v/>
      </c>
      <c r="D479" s="8"/>
      <c r="E479" s="11"/>
      <c r="F479" s="8"/>
      <c r="G479" s="8"/>
      <c r="H479" s="8"/>
      <c r="I479" s="8"/>
    </row>
    <row r="480" customFormat="false" ht="15" hidden="false" customHeight="false" outlineLevel="0" collapsed="false">
      <c r="A480" s="14"/>
      <c r="B480" s="8"/>
      <c r="C480" s="8" t="str">
        <f aca="false">IFERROR(VLOOKUP(B480,Anagrafica!A:B,2,FALSE()),"")</f>
        <v/>
      </c>
      <c r="D480" s="8"/>
      <c r="E480" s="11"/>
      <c r="F480" s="8"/>
      <c r="G480" s="8"/>
      <c r="H480" s="8"/>
      <c r="I480" s="8"/>
    </row>
    <row r="481" customFormat="false" ht="15" hidden="false" customHeight="false" outlineLevel="0" collapsed="false">
      <c r="A481" s="14"/>
      <c r="B481" s="8"/>
      <c r="C481" s="8" t="str">
        <f aca="false">IFERROR(VLOOKUP(B481,Anagrafica!A:B,2,FALSE()),"")</f>
        <v/>
      </c>
      <c r="D481" s="8"/>
      <c r="E481" s="11"/>
      <c r="F481" s="8"/>
      <c r="G481" s="8"/>
      <c r="H481" s="8"/>
      <c r="I481" s="8"/>
    </row>
    <row r="482" customFormat="false" ht="15" hidden="false" customHeight="false" outlineLevel="0" collapsed="false">
      <c r="A482" s="14"/>
      <c r="B482" s="8"/>
      <c r="C482" s="8" t="str">
        <f aca="false">IFERROR(VLOOKUP(B482,Anagrafica!A:B,2,FALSE()),"")</f>
        <v/>
      </c>
      <c r="D482" s="8"/>
      <c r="E482" s="11"/>
      <c r="F482" s="8"/>
      <c r="G482" s="8"/>
      <c r="H482" s="8"/>
      <c r="I482" s="8"/>
    </row>
    <row r="483" customFormat="false" ht="15" hidden="false" customHeight="false" outlineLevel="0" collapsed="false">
      <c r="A483" s="14"/>
      <c r="B483" s="8"/>
      <c r="C483" s="8" t="str">
        <f aca="false">IFERROR(VLOOKUP(B483,Anagrafica!A:B,2,FALSE()),"")</f>
        <v/>
      </c>
      <c r="D483" s="8"/>
      <c r="E483" s="11"/>
      <c r="F483" s="8"/>
      <c r="G483" s="8"/>
      <c r="H483" s="8"/>
      <c r="I483" s="8"/>
    </row>
    <row r="484" customFormat="false" ht="15" hidden="false" customHeight="false" outlineLevel="0" collapsed="false">
      <c r="A484" s="14"/>
      <c r="B484" s="8"/>
      <c r="C484" s="8" t="str">
        <f aca="false">IFERROR(VLOOKUP(B484,Anagrafica!A:B,2,FALSE()),"")</f>
        <v/>
      </c>
      <c r="D484" s="8"/>
      <c r="E484" s="11"/>
      <c r="F484" s="8"/>
      <c r="G484" s="8"/>
      <c r="H484" s="8"/>
      <c r="I484" s="8"/>
    </row>
    <row r="485" customFormat="false" ht="15" hidden="false" customHeight="false" outlineLevel="0" collapsed="false">
      <c r="A485" s="14"/>
      <c r="B485" s="8"/>
      <c r="C485" s="8" t="str">
        <f aca="false">IFERROR(VLOOKUP(B485,Anagrafica!A:B,2,FALSE()),"")</f>
        <v/>
      </c>
      <c r="D485" s="8"/>
      <c r="E485" s="11"/>
      <c r="F485" s="8"/>
      <c r="G485" s="8"/>
      <c r="H485" s="8"/>
      <c r="I485" s="8"/>
    </row>
    <row r="486" customFormat="false" ht="15" hidden="false" customHeight="false" outlineLevel="0" collapsed="false">
      <c r="A486" s="14"/>
      <c r="B486" s="8"/>
      <c r="C486" s="8" t="str">
        <f aca="false">IFERROR(VLOOKUP(B486,Anagrafica!A:B,2,FALSE()),"")</f>
        <v/>
      </c>
      <c r="D486" s="8"/>
      <c r="E486" s="11"/>
      <c r="F486" s="8"/>
      <c r="G486" s="8"/>
      <c r="H486" s="8"/>
      <c r="I486" s="8"/>
    </row>
    <row r="487" customFormat="false" ht="15" hidden="false" customHeight="false" outlineLevel="0" collapsed="false">
      <c r="A487" s="14"/>
      <c r="B487" s="8"/>
      <c r="C487" s="8" t="str">
        <f aca="false">IFERROR(VLOOKUP(B487,Anagrafica!A:B,2,FALSE()),"")</f>
        <v/>
      </c>
      <c r="D487" s="8"/>
      <c r="E487" s="11"/>
      <c r="F487" s="8"/>
      <c r="G487" s="8"/>
      <c r="H487" s="8"/>
      <c r="I487" s="8"/>
    </row>
    <row r="488" customFormat="false" ht="15" hidden="false" customHeight="false" outlineLevel="0" collapsed="false">
      <c r="A488" s="14"/>
      <c r="B488" s="8"/>
      <c r="C488" s="8" t="str">
        <f aca="false">IFERROR(VLOOKUP(B488,Anagrafica!A:B,2,FALSE()),"")</f>
        <v/>
      </c>
      <c r="D488" s="8"/>
      <c r="E488" s="11"/>
      <c r="F488" s="8"/>
      <c r="G488" s="8"/>
      <c r="H488" s="8"/>
      <c r="I488" s="8"/>
    </row>
    <row r="489" customFormat="false" ht="15" hidden="false" customHeight="false" outlineLevel="0" collapsed="false">
      <c r="A489" s="14"/>
      <c r="B489" s="8"/>
      <c r="C489" s="8" t="str">
        <f aca="false">IFERROR(VLOOKUP(B489,Anagrafica!A:B,2,FALSE()),"")</f>
        <v/>
      </c>
      <c r="D489" s="8"/>
      <c r="E489" s="11"/>
      <c r="F489" s="8"/>
      <c r="G489" s="8"/>
      <c r="H489" s="8"/>
      <c r="I489" s="8"/>
    </row>
    <row r="490" customFormat="false" ht="15" hidden="false" customHeight="false" outlineLevel="0" collapsed="false">
      <c r="A490" s="14"/>
      <c r="B490" s="8"/>
      <c r="C490" s="8" t="str">
        <f aca="false">IFERROR(VLOOKUP(B490,Anagrafica!A:B,2,FALSE()),"")</f>
        <v/>
      </c>
      <c r="D490" s="8"/>
      <c r="E490" s="11"/>
      <c r="F490" s="8"/>
      <c r="G490" s="8"/>
      <c r="H490" s="8"/>
      <c r="I490" s="8"/>
    </row>
    <row r="491" customFormat="false" ht="15" hidden="false" customHeight="false" outlineLevel="0" collapsed="false">
      <c r="A491" s="14"/>
      <c r="B491" s="8"/>
      <c r="C491" s="8" t="str">
        <f aca="false">IFERROR(VLOOKUP(B491,Anagrafica!A:B,2,FALSE()),"")</f>
        <v/>
      </c>
      <c r="D491" s="8"/>
      <c r="E491" s="11"/>
      <c r="F491" s="8"/>
      <c r="G491" s="8"/>
      <c r="H491" s="8"/>
      <c r="I491" s="8"/>
    </row>
    <row r="492" customFormat="false" ht="15" hidden="false" customHeight="false" outlineLevel="0" collapsed="false">
      <c r="A492" s="14"/>
      <c r="B492" s="8"/>
      <c r="C492" s="8" t="str">
        <f aca="false">IFERROR(VLOOKUP(B492,Anagrafica!A:B,2,FALSE()),"")</f>
        <v/>
      </c>
      <c r="D492" s="8"/>
      <c r="E492" s="11"/>
      <c r="F492" s="8"/>
      <c r="G492" s="8"/>
      <c r="H492" s="8"/>
      <c r="I492" s="8"/>
    </row>
    <row r="493" customFormat="false" ht="15" hidden="false" customHeight="false" outlineLevel="0" collapsed="false">
      <c r="A493" s="14"/>
      <c r="B493" s="8"/>
      <c r="C493" s="8" t="str">
        <f aca="false">IFERROR(VLOOKUP(B493,Anagrafica!A:B,2,FALSE()),"")</f>
        <v/>
      </c>
      <c r="D493" s="8"/>
      <c r="E493" s="11"/>
      <c r="F493" s="8"/>
      <c r="G493" s="8"/>
      <c r="H493" s="8"/>
      <c r="I493" s="8"/>
    </row>
    <row r="494" customFormat="false" ht="15" hidden="false" customHeight="false" outlineLevel="0" collapsed="false">
      <c r="A494" s="14"/>
      <c r="B494" s="8"/>
      <c r="C494" s="8" t="str">
        <f aca="false">IFERROR(VLOOKUP(B494,Anagrafica!A:B,2,FALSE()),"")</f>
        <v/>
      </c>
      <c r="D494" s="8"/>
      <c r="E494" s="11"/>
      <c r="F494" s="8"/>
      <c r="G494" s="8"/>
      <c r="H494" s="8"/>
      <c r="I494" s="8"/>
    </row>
    <row r="495" customFormat="false" ht="15" hidden="false" customHeight="false" outlineLevel="0" collapsed="false">
      <c r="A495" s="14"/>
      <c r="B495" s="8"/>
      <c r="C495" s="8" t="str">
        <f aca="false">IFERROR(VLOOKUP(B495,Anagrafica!A:B,2,FALSE()),"")</f>
        <v/>
      </c>
      <c r="D495" s="8"/>
      <c r="E495" s="11"/>
      <c r="F495" s="8"/>
      <c r="G495" s="8"/>
      <c r="H495" s="8"/>
      <c r="I495" s="8"/>
    </row>
    <row r="496" customFormat="false" ht="15" hidden="false" customHeight="false" outlineLevel="0" collapsed="false">
      <c r="A496" s="14"/>
      <c r="B496" s="8"/>
      <c r="C496" s="8" t="str">
        <f aca="false">IFERROR(VLOOKUP(B496,Anagrafica!A:B,2,FALSE()),"")</f>
        <v/>
      </c>
      <c r="D496" s="8"/>
      <c r="E496" s="11"/>
      <c r="F496" s="8"/>
      <c r="G496" s="8"/>
      <c r="H496" s="8"/>
      <c r="I496" s="8"/>
    </row>
    <row r="497" customFormat="false" ht="15" hidden="false" customHeight="false" outlineLevel="0" collapsed="false">
      <c r="A497" s="14"/>
      <c r="B497" s="8"/>
      <c r="C497" s="8" t="str">
        <f aca="false">IFERROR(VLOOKUP(B497,Anagrafica!A:B,2,FALSE()),"")</f>
        <v/>
      </c>
      <c r="D497" s="8"/>
      <c r="E497" s="11"/>
      <c r="F497" s="8"/>
      <c r="G497" s="8"/>
      <c r="H497" s="8"/>
      <c r="I497" s="8"/>
    </row>
    <row r="498" customFormat="false" ht="15" hidden="false" customHeight="false" outlineLevel="0" collapsed="false">
      <c r="A498" s="14"/>
      <c r="B498" s="8"/>
      <c r="C498" s="8" t="str">
        <f aca="false">IFERROR(VLOOKUP(B498,Anagrafica!A:B,2,FALSE()),"")</f>
        <v/>
      </c>
      <c r="D498" s="8"/>
      <c r="E498" s="11"/>
      <c r="F498" s="8"/>
      <c r="G498" s="8"/>
      <c r="H498" s="8"/>
      <c r="I498" s="8"/>
    </row>
    <row r="499" customFormat="false" ht="15" hidden="false" customHeight="false" outlineLevel="0" collapsed="false">
      <c r="A499" s="14"/>
      <c r="B499" s="8"/>
      <c r="C499" s="8" t="str">
        <f aca="false">IFERROR(VLOOKUP(B499,Anagrafica!A:B,2,FALSE()),"")</f>
        <v/>
      </c>
      <c r="D499" s="8"/>
      <c r="E499" s="11"/>
      <c r="F499" s="8"/>
      <c r="G499" s="8"/>
      <c r="H499" s="8"/>
      <c r="I499" s="8"/>
    </row>
    <row r="500" customFormat="false" ht="15" hidden="false" customHeight="false" outlineLevel="0" collapsed="false">
      <c r="A500" s="14"/>
      <c r="B500" s="8"/>
      <c r="C500" s="8" t="str">
        <f aca="false">IFERROR(VLOOKUP(B500,Anagrafica!A:B,2,FALSE()),"")</f>
        <v/>
      </c>
      <c r="D500" s="8"/>
      <c r="E500" s="11"/>
      <c r="F500" s="8"/>
      <c r="G500" s="8"/>
      <c r="H500" s="8"/>
      <c r="I500" s="8"/>
    </row>
    <row r="501" customFormat="false" ht="15" hidden="false" customHeight="false" outlineLevel="0" collapsed="false">
      <c r="A501" s="14"/>
      <c r="B501" s="8"/>
      <c r="C501" s="8" t="str">
        <f aca="false">IFERROR(VLOOKUP(B501,Anagrafica!A:B,2,FALSE()),"")</f>
        <v/>
      </c>
      <c r="D501" s="8"/>
      <c r="E501" s="11"/>
      <c r="F501" s="8"/>
      <c r="G501" s="8"/>
      <c r="H501" s="8"/>
      <c r="I501" s="8"/>
    </row>
    <row r="502" customFormat="false" ht="15" hidden="false" customHeight="false" outlineLevel="0" collapsed="false">
      <c r="A502" s="14"/>
      <c r="B502" s="8"/>
      <c r="C502" s="8" t="str">
        <f aca="false">IFERROR(VLOOKUP(B502,Anagrafica!A:B,2,FALSE()),"")</f>
        <v/>
      </c>
      <c r="D502" s="8"/>
      <c r="E502" s="11"/>
      <c r="F502" s="8"/>
      <c r="G502" s="8"/>
      <c r="H502" s="8"/>
      <c r="I502" s="8"/>
    </row>
    <row r="503" customFormat="false" ht="15" hidden="false" customHeight="false" outlineLevel="0" collapsed="false">
      <c r="A503" s="14"/>
      <c r="B503" s="8"/>
      <c r="C503" s="8" t="str">
        <f aca="false">IFERROR(VLOOKUP(B503,Anagrafica!A:B,2,FALSE()),"")</f>
        <v/>
      </c>
      <c r="D503" s="8"/>
      <c r="E503" s="11"/>
      <c r="F503" s="8"/>
      <c r="G503" s="8"/>
      <c r="H503" s="8"/>
      <c r="I503" s="8"/>
    </row>
    <row r="504" customFormat="false" ht="15" hidden="false" customHeight="false" outlineLevel="0" collapsed="false">
      <c r="A504" s="14"/>
      <c r="B504" s="8"/>
      <c r="C504" s="8" t="str">
        <f aca="false">IFERROR(VLOOKUP(B504,Anagrafica!A:B,2,FALSE()),"")</f>
        <v/>
      </c>
      <c r="D504" s="8"/>
      <c r="E504" s="11"/>
      <c r="F504" s="8"/>
      <c r="G504" s="8"/>
      <c r="H504" s="8"/>
      <c r="I504" s="8"/>
    </row>
    <row r="505" customFormat="false" ht="15" hidden="false" customHeight="false" outlineLevel="0" collapsed="false">
      <c r="A505" s="14"/>
      <c r="B505" s="8"/>
      <c r="C505" s="8" t="str">
        <f aca="false">IFERROR(VLOOKUP(B505,Anagrafica!A:B,2,FALSE()),"")</f>
        <v/>
      </c>
      <c r="D505" s="8"/>
      <c r="E505" s="11"/>
      <c r="F505" s="8"/>
      <c r="G505" s="8"/>
      <c r="H505" s="8"/>
      <c r="I505" s="8"/>
    </row>
    <row r="506" customFormat="false" ht="15" hidden="false" customHeight="false" outlineLevel="0" collapsed="false">
      <c r="A506" s="14"/>
      <c r="B506" s="8"/>
      <c r="C506" s="8" t="str">
        <f aca="false">IFERROR(VLOOKUP(B506,Anagrafica!A:B,2,FALSE()),"")</f>
        <v/>
      </c>
      <c r="D506" s="8"/>
      <c r="E506" s="11"/>
      <c r="F506" s="8"/>
      <c r="G506" s="8"/>
      <c r="H506" s="8"/>
      <c r="I506" s="8"/>
    </row>
    <row r="507" customFormat="false" ht="15" hidden="false" customHeight="false" outlineLevel="0" collapsed="false">
      <c r="A507" s="14"/>
      <c r="B507" s="8"/>
      <c r="C507" s="8" t="str">
        <f aca="false">IFERROR(VLOOKUP(B507,Anagrafica!A:B,2,FALSE()),"")</f>
        <v/>
      </c>
      <c r="D507" s="8"/>
      <c r="E507" s="11"/>
      <c r="F507" s="8"/>
      <c r="G507" s="8"/>
      <c r="H507" s="8"/>
      <c r="I507" s="8"/>
    </row>
    <row r="508" customFormat="false" ht="15" hidden="false" customHeight="false" outlineLevel="0" collapsed="false">
      <c r="A508" s="14"/>
      <c r="B508" s="8"/>
      <c r="C508" s="8" t="str">
        <f aca="false">IFERROR(VLOOKUP(B508,Anagrafica!A:B,2,FALSE()),"")</f>
        <v/>
      </c>
      <c r="D508" s="8"/>
      <c r="E508" s="11"/>
      <c r="F508" s="8"/>
      <c r="G508" s="8"/>
      <c r="H508" s="8"/>
      <c r="I508" s="8"/>
    </row>
    <row r="509" customFormat="false" ht="15" hidden="false" customHeight="false" outlineLevel="0" collapsed="false">
      <c r="A509" s="14"/>
      <c r="B509" s="8"/>
      <c r="C509" s="8" t="str">
        <f aca="false">IFERROR(VLOOKUP(B509,Anagrafica!A:B,2,FALSE()),"")</f>
        <v/>
      </c>
      <c r="D509" s="8"/>
      <c r="E509" s="11"/>
      <c r="F509" s="8"/>
      <c r="G509" s="8"/>
      <c r="H509" s="8"/>
      <c r="I509" s="8"/>
    </row>
    <row r="510" customFormat="false" ht="15" hidden="false" customHeight="false" outlineLevel="0" collapsed="false">
      <c r="A510" s="14"/>
      <c r="B510" s="8"/>
      <c r="C510" s="8" t="str">
        <f aca="false">IFERROR(VLOOKUP(B510,Anagrafica!A:B,2,FALSE()),"")</f>
        <v/>
      </c>
      <c r="D510" s="8"/>
      <c r="E510" s="11"/>
      <c r="F510" s="8"/>
      <c r="G510" s="8"/>
      <c r="H510" s="8"/>
      <c r="I510" s="8"/>
    </row>
    <row r="511" customFormat="false" ht="15" hidden="false" customHeight="false" outlineLevel="0" collapsed="false">
      <c r="A511" s="14"/>
      <c r="B511" s="8"/>
      <c r="C511" s="8" t="str">
        <f aca="false">IFERROR(VLOOKUP(B511,Anagrafica!A:B,2,FALSE()),"")</f>
        <v/>
      </c>
      <c r="D511" s="8"/>
      <c r="E511" s="11"/>
      <c r="F511" s="8"/>
      <c r="G511" s="8"/>
      <c r="H511" s="8"/>
      <c r="I511" s="8"/>
    </row>
    <row r="512" customFormat="false" ht="15" hidden="false" customHeight="false" outlineLevel="0" collapsed="false">
      <c r="A512" s="14"/>
      <c r="B512" s="8"/>
      <c r="C512" s="8" t="str">
        <f aca="false">IFERROR(VLOOKUP(B512,Anagrafica!A:B,2,FALSE()),"")</f>
        <v/>
      </c>
      <c r="D512" s="8"/>
      <c r="E512" s="11"/>
      <c r="F512" s="8"/>
      <c r="G512" s="8"/>
      <c r="H512" s="8"/>
      <c r="I512" s="8"/>
    </row>
    <row r="513" customFormat="false" ht="15" hidden="false" customHeight="false" outlineLevel="0" collapsed="false">
      <c r="A513" s="14"/>
      <c r="B513" s="8"/>
      <c r="C513" s="8" t="str">
        <f aca="false">IFERROR(VLOOKUP(B513,Anagrafica!A:B,2,FALSE()),"")</f>
        <v/>
      </c>
      <c r="D513" s="8"/>
      <c r="E513" s="11"/>
      <c r="F513" s="8"/>
      <c r="G513" s="8"/>
      <c r="H513" s="8"/>
      <c r="I513" s="8"/>
    </row>
    <row r="514" customFormat="false" ht="15" hidden="false" customHeight="false" outlineLevel="0" collapsed="false">
      <c r="A514" s="14"/>
      <c r="B514" s="8"/>
      <c r="C514" s="8" t="str">
        <f aca="false">IFERROR(VLOOKUP(B514,Anagrafica!A:B,2,FALSE()),"")</f>
        <v/>
      </c>
      <c r="D514" s="8"/>
      <c r="E514" s="11"/>
      <c r="F514" s="8"/>
      <c r="G514" s="8"/>
      <c r="H514" s="8"/>
      <c r="I514" s="8"/>
    </row>
    <row r="515" customFormat="false" ht="15" hidden="false" customHeight="false" outlineLevel="0" collapsed="false">
      <c r="A515" s="14"/>
      <c r="B515" s="8"/>
      <c r="C515" s="8" t="str">
        <f aca="false">IFERROR(VLOOKUP(B515,Anagrafica!A:B,2,FALSE()),"")</f>
        <v/>
      </c>
      <c r="D515" s="8"/>
      <c r="E515" s="11"/>
      <c r="F515" s="8"/>
      <c r="G515" s="8"/>
      <c r="H515" s="8"/>
      <c r="I515" s="8"/>
    </row>
    <row r="516" customFormat="false" ht="15" hidden="false" customHeight="false" outlineLevel="0" collapsed="false">
      <c r="A516" s="14"/>
      <c r="B516" s="8"/>
      <c r="C516" s="8" t="str">
        <f aca="false">IFERROR(VLOOKUP(B516,Anagrafica!A:B,2,FALSE()),"")</f>
        <v/>
      </c>
      <c r="D516" s="8"/>
      <c r="E516" s="11"/>
      <c r="F516" s="8"/>
      <c r="G516" s="8"/>
      <c r="H516" s="8"/>
      <c r="I516" s="8"/>
    </row>
    <row r="517" customFormat="false" ht="15" hidden="false" customHeight="false" outlineLevel="0" collapsed="false">
      <c r="A517" s="14"/>
      <c r="B517" s="8"/>
      <c r="C517" s="8" t="str">
        <f aca="false">IFERROR(VLOOKUP(B517,Anagrafica!A:B,2,FALSE()),"")</f>
        <v/>
      </c>
      <c r="D517" s="8"/>
      <c r="E517" s="11"/>
      <c r="F517" s="8"/>
      <c r="G517" s="8"/>
      <c r="H517" s="8"/>
      <c r="I517" s="8"/>
    </row>
    <row r="518" customFormat="false" ht="15" hidden="false" customHeight="false" outlineLevel="0" collapsed="false">
      <c r="A518" s="14"/>
      <c r="B518" s="8"/>
      <c r="C518" s="8" t="str">
        <f aca="false">IFERROR(VLOOKUP(B518,Anagrafica!A:B,2,FALSE()),"")</f>
        <v/>
      </c>
      <c r="D518" s="8"/>
      <c r="E518" s="11"/>
      <c r="F518" s="8"/>
      <c r="G518" s="8"/>
      <c r="H518" s="8"/>
      <c r="I518" s="8"/>
    </row>
    <row r="519" customFormat="false" ht="15" hidden="false" customHeight="false" outlineLevel="0" collapsed="false">
      <c r="A519" s="14"/>
      <c r="B519" s="8"/>
      <c r="C519" s="8" t="str">
        <f aca="false">IFERROR(VLOOKUP(B519,Anagrafica!A:B,2,FALSE()),"")</f>
        <v/>
      </c>
      <c r="D519" s="8"/>
      <c r="E519" s="11"/>
      <c r="F519" s="8"/>
      <c r="G519" s="8"/>
      <c r="H519" s="8"/>
      <c r="I519" s="8"/>
    </row>
    <row r="520" customFormat="false" ht="15" hidden="false" customHeight="false" outlineLevel="0" collapsed="false">
      <c r="A520" s="14"/>
      <c r="B520" s="8"/>
      <c r="C520" s="8" t="str">
        <f aca="false">IFERROR(VLOOKUP(B520,Anagrafica!A:B,2,FALSE()),"")</f>
        <v/>
      </c>
      <c r="D520" s="8"/>
      <c r="E520" s="11"/>
      <c r="F520" s="8"/>
      <c r="G520" s="8"/>
      <c r="H520" s="8"/>
      <c r="I520" s="8"/>
    </row>
    <row r="521" customFormat="false" ht="15" hidden="false" customHeight="false" outlineLevel="0" collapsed="false">
      <c r="A521" s="14"/>
      <c r="B521" s="8"/>
      <c r="C521" s="8" t="str">
        <f aca="false">IFERROR(VLOOKUP(B521,Anagrafica!A:B,2,FALSE()),"")</f>
        <v/>
      </c>
      <c r="D521" s="8"/>
      <c r="E521" s="11"/>
      <c r="F521" s="8"/>
      <c r="G521" s="8"/>
      <c r="H521" s="8"/>
      <c r="I521" s="8"/>
    </row>
    <row r="522" customFormat="false" ht="15" hidden="false" customHeight="false" outlineLevel="0" collapsed="false">
      <c r="A522" s="14"/>
      <c r="B522" s="8"/>
      <c r="C522" s="8" t="str">
        <f aca="false">IFERROR(VLOOKUP(B522,Anagrafica!A:B,2,FALSE()),"")</f>
        <v/>
      </c>
      <c r="D522" s="8"/>
      <c r="E522" s="11"/>
      <c r="F522" s="8"/>
      <c r="G522" s="8"/>
      <c r="H522" s="8"/>
      <c r="I522" s="8"/>
    </row>
    <row r="523" customFormat="false" ht="15" hidden="false" customHeight="false" outlineLevel="0" collapsed="false">
      <c r="A523" s="14"/>
      <c r="B523" s="8"/>
      <c r="C523" s="8" t="str">
        <f aca="false">IFERROR(VLOOKUP(B523,Anagrafica!A:B,2,FALSE()),"")</f>
        <v/>
      </c>
      <c r="D523" s="8"/>
      <c r="E523" s="11"/>
      <c r="F523" s="8"/>
      <c r="G523" s="8"/>
      <c r="H523" s="8"/>
      <c r="I523" s="8"/>
    </row>
    <row r="524" customFormat="false" ht="15" hidden="false" customHeight="false" outlineLevel="0" collapsed="false">
      <c r="A524" s="14"/>
      <c r="B524" s="8"/>
      <c r="C524" s="8" t="str">
        <f aca="false">IFERROR(VLOOKUP(B524,Anagrafica!A:B,2,FALSE()),"")</f>
        <v/>
      </c>
      <c r="D524" s="8"/>
      <c r="E524" s="11"/>
      <c r="F524" s="8"/>
      <c r="G524" s="8"/>
      <c r="H524" s="8"/>
      <c r="I524" s="8"/>
    </row>
    <row r="525" customFormat="false" ht="15" hidden="false" customHeight="false" outlineLevel="0" collapsed="false">
      <c r="A525" s="14"/>
      <c r="B525" s="8"/>
      <c r="C525" s="8" t="str">
        <f aca="false">IFERROR(VLOOKUP(B525,Anagrafica!A:B,2,FALSE()),"")</f>
        <v/>
      </c>
      <c r="D525" s="8"/>
      <c r="E525" s="11"/>
      <c r="F525" s="8"/>
      <c r="G525" s="8"/>
      <c r="H525" s="8"/>
      <c r="I525" s="8"/>
    </row>
    <row r="526" customFormat="false" ht="15" hidden="false" customHeight="false" outlineLevel="0" collapsed="false">
      <c r="A526" s="14"/>
      <c r="B526" s="8"/>
      <c r="C526" s="8" t="str">
        <f aca="false">IFERROR(VLOOKUP(B526,Anagrafica!A:B,2,FALSE()),"")</f>
        <v/>
      </c>
      <c r="D526" s="8"/>
      <c r="E526" s="11"/>
      <c r="F526" s="8"/>
      <c r="G526" s="8"/>
      <c r="H526" s="8"/>
      <c r="I526" s="8"/>
    </row>
    <row r="527" customFormat="false" ht="15" hidden="false" customHeight="false" outlineLevel="0" collapsed="false">
      <c r="A527" s="14"/>
      <c r="B527" s="8"/>
      <c r="C527" s="8" t="str">
        <f aca="false">IFERROR(VLOOKUP(B527,Anagrafica!A:B,2,FALSE()),"")</f>
        <v/>
      </c>
      <c r="D527" s="8"/>
      <c r="E527" s="11"/>
      <c r="F527" s="8"/>
      <c r="G527" s="8"/>
      <c r="H527" s="8"/>
      <c r="I527" s="8"/>
    </row>
    <row r="528" customFormat="false" ht="15" hidden="false" customHeight="false" outlineLevel="0" collapsed="false">
      <c r="A528" s="14"/>
      <c r="B528" s="8"/>
      <c r="C528" s="8" t="str">
        <f aca="false">IFERROR(VLOOKUP(B528,Anagrafica!A:B,2,FALSE()),"")</f>
        <v/>
      </c>
      <c r="D528" s="8"/>
      <c r="E528" s="11"/>
      <c r="F528" s="8"/>
      <c r="G528" s="8"/>
      <c r="H528" s="8"/>
      <c r="I528" s="8"/>
    </row>
    <row r="529" customFormat="false" ht="15" hidden="false" customHeight="false" outlineLevel="0" collapsed="false">
      <c r="A529" s="14"/>
      <c r="B529" s="8"/>
      <c r="C529" s="8" t="str">
        <f aca="false">IFERROR(VLOOKUP(B529,Anagrafica!A:B,2,FALSE()),"")</f>
        <v/>
      </c>
      <c r="D529" s="8"/>
      <c r="E529" s="11"/>
      <c r="F529" s="8"/>
      <c r="G529" s="8"/>
      <c r="H529" s="8"/>
      <c r="I529" s="8"/>
    </row>
    <row r="530" customFormat="false" ht="15" hidden="false" customHeight="false" outlineLevel="0" collapsed="false">
      <c r="A530" s="14"/>
      <c r="B530" s="8"/>
      <c r="C530" s="8" t="str">
        <f aca="false">IFERROR(VLOOKUP(B530,Anagrafica!A:B,2,FALSE()),"")</f>
        <v/>
      </c>
      <c r="D530" s="8"/>
      <c r="E530" s="11"/>
      <c r="F530" s="8"/>
      <c r="G530" s="8"/>
      <c r="H530" s="8"/>
      <c r="I530" s="8"/>
    </row>
    <row r="531" customFormat="false" ht="15" hidden="false" customHeight="false" outlineLevel="0" collapsed="false">
      <c r="A531" s="14"/>
      <c r="B531" s="8"/>
      <c r="C531" s="8" t="str">
        <f aca="false">IFERROR(VLOOKUP(B531,Anagrafica!A:B,2,FALSE()),"")</f>
        <v/>
      </c>
      <c r="D531" s="8"/>
      <c r="E531" s="11"/>
      <c r="F531" s="8"/>
      <c r="G531" s="8"/>
      <c r="H531" s="8"/>
      <c r="I531" s="8"/>
    </row>
    <row r="532" customFormat="false" ht="15" hidden="false" customHeight="false" outlineLevel="0" collapsed="false">
      <c r="A532" s="14"/>
      <c r="B532" s="8"/>
      <c r="C532" s="8" t="str">
        <f aca="false">IFERROR(VLOOKUP(B532,Anagrafica!A:B,2,FALSE()),"")</f>
        <v/>
      </c>
      <c r="D532" s="8"/>
      <c r="E532" s="11"/>
      <c r="F532" s="8"/>
      <c r="G532" s="8"/>
      <c r="H532" s="8"/>
      <c r="I532" s="8"/>
    </row>
    <row r="533" customFormat="false" ht="15" hidden="false" customHeight="false" outlineLevel="0" collapsed="false">
      <c r="A533" s="14"/>
      <c r="B533" s="8"/>
      <c r="C533" s="8" t="str">
        <f aca="false">IFERROR(VLOOKUP(B533,Anagrafica!A:B,2,FALSE()),"")</f>
        <v/>
      </c>
      <c r="D533" s="8"/>
      <c r="E533" s="11"/>
      <c r="F533" s="8"/>
      <c r="G533" s="8"/>
      <c r="H533" s="8"/>
      <c r="I533" s="8"/>
    </row>
    <row r="534" customFormat="false" ht="15" hidden="false" customHeight="false" outlineLevel="0" collapsed="false">
      <c r="A534" s="14"/>
      <c r="B534" s="8"/>
      <c r="C534" s="8" t="str">
        <f aca="false">IFERROR(VLOOKUP(B534,Anagrafica!A:B,2,FALSE()),"")</f>
        <v/>
      </c>
      <c r="D534" s="8"/>
      <c r="E534" s="11"/>
      <c r="F534" s="8"/>
      <c r="G534" s="8"/>
      <c r="H534" s="8"/>
      <c r="I534" s="8"/>
    </row>
    <row r="535" customFormat="false" ht="15" hidden="false" customHeight="false" outlineLevel="0" collapsed="false">
      <c r="A535" s="14"/>
      <c r="B535" s="8"/>
      <c r="C535" s="8" t="str">
        <f aca="false">IFERROR(VLOOKUP(B535,Anagrafica!A:B,2,FALSE()),"")</f>
        <v/>
      </c>
      <c r="D535" s="8"/>
      <c r="E535" s="11"/>
      <c r="F535" s="8"/>
      <c r="G535" s="8"/>
      <c r="H535" s="8"/>
      <c r="I535" s="8"/>
    </row>
    <row r="536" customFormat="false" ht="15" hidden="false" customHeight="false" outlineLevel="0" collapsed="false">
      <c r="A536" s="14"/>
      <c r="B536" s="8"/>
      <c r="C536" s="8" t="str">
        <f aca="false">IFERROR(VLOOKUP(B536,Anagrafica!A:B,2,FALSE()),"")</f>
        <v/>
      </c>
      <c r="D536" s="8"/>
      <c r="E536" s="11"/>
      <c r="F536" s="8"/>
      <c r="G536" s="8"/>
      <c r="H536" s="8"/>
      <c r="I536" s="8"/>
    </row>
    <row r="537" customFormat="false" ht="15" hidden="false" customHeight="false" outlineLevel="0" collapsed="false">
      <c r="A537" s="14"/>
      <c r="B537" s="8"/>
      <c r="C537" s="8" t="str">
        <f aca="false">IFERROR(VLOOKUP(B537,Anagrafica!A:B,2,FALSE()),"")</f>
        <v/>
      </c>
      <c r="D537" s="8"/>
      <c r="E537" s="11"/>
      <c r="F537" s="8"/>
      <c r="G537" s="8"/>
      <c r="H537" s="8"/>
      <c r="I537" s="8"/>
    </row>
    <row r="538" customFormat="false" ht="15" hidden="false" customHeight="false" outlineLevel="0" collapsed="false">
      <c r="A538" s="14"/>
      <c r="B538" s="8"/>
      <c r="C538" s="8" t="str">
        <f aca="false">IFERROR(VLOOKUP(B538,Anagrafica!A:B,2,FALSE()),"")</f>
        <v/>
      </c>
      <c r="D538" s="8"/>
      <c r="E538" s="11"/>
      <c r="F538" s="8"/>
      <c r="G538" s="8"/>
      <c r="H538" s="8"/>
      <c r="I538" s="8"/>
    </row>
    <row r="539" customFormat="false" ht="15" hidden="false" customHeight="false" outlineLevel="0" collapsed="false">
      <c r="A539" s="14"/>
      <c r="B539" s="8"/>
      <c r="C539" s="8" t="str">
        <f aca="false">IFERROR(VLOOKUP(B539,Anagrafica!A:B,2,FALSE()),"")</f>
        <v/>
      </c>
      <c r="D539" s="8"/>
      <c r="E539" s="11"/>
      <c r="F539" s="8"/>
      <c r="G539" s="8"/>
      <c r="H539" s="8"/>
      <c r="I539" s="8"/>
    </row>
    <row r="540" customFormat="false" ht="15" hidden="false" customHeight="false" outlineLevel="0" collapsed="false">
      <c r="A540" s="14"/>
      <c r="B540" s="8"/>
      <c r="C540" s="8" t="str">
        <f aca="false">IFERROR(VLOOKUP(B540,Anagrafica!A:B,2,FALSE()),"")</f>
        <v/>
      </c>
      <c r="D540" s="8"/>
      <c r="E540" s="11"/>
      <c r="F540" s="8"/>
      <c r="G540" s="8"/>
      <c r="H540" s="8"/>
      <c r="I540" s="8"/>
    </row>
    <row r="541" customFormat="false" ht="15" hidden="false" customHeight="false" outlineLevel="0" collapsed="false">
      <c r="A541" s="14"/>
      <c r="B541" s="8"/>
      <c r="C541" s="8" t="str">
        <f aca="false">IFERROR(VLOOKUP(B541,Anagrafica!A:B,2,FALSE()),"")</f>
        <v/>
      </c>
      <c r="D541" s="8"/>
      <c r="E541" s="11"/>
      <c r="F541" s="8"/>
      <c r="G541" s="8"/>
      <c r="H541" s="8"/>
      <c r="I541" s="8"/>
    </row>
    <row r="542" customFormat="false" ht="15" hidden="false" customHeight="false" outlineLevel="0" collapsed="false">
      <c r="A542" s="14"/>
      <c r="B542" s="8"/>
      <c r="C542" s="8" t="str">
        <f aca="false">IFERROR(VLOOKUP(B542,Anagrafica!A:B,2,FALSE()),"")</f>
        <v/>
      </c>
      <c r="D542" s="8"/>
      <c r="E542" s="11"/>
      <c r="F542" s="8"/>
      <c r="G542" s="8"/>
      <c r="H542" s="8"/>
      <c r="I542" s="8"/>
    </row>
    <row r="543" customFormat="false" ht="15" hidden="false" customHeight="false" outlineLevel="0" collapsed="false">
      <c r="A543" s="14"/>
      <c r="B543" s="8"/>
      <c r="C543" s="8" t="str">
        <f aca="false">IFERROR(VLOOKUP(B543,Anagrafica!A:B,2,FALSE()),"")</f>
        <v/>
      </c>
      <c r="D543" s="8"/>
      <c r="E543" s="11"/>
      <c r="F543" s="8"/>
      <c r="G543" s="8"/>
      <c r="H543" s="8"/>
      <c r="I543" s="8"/>
    </row>
    <row r="544" customFormat="false" ht="15" hidden="false" customHeight="false" outlineLevel="0" collapsed="false">
      <c r="A544" s="14"/>
      <c r="B544" s="8"/>
      <c r="C544" s="8" t="str">
        <f aca="false">IFERROR(VLOOKUP(B544,Anagrafica!A:B,2,FALSE()),"")</f>
        <v/>
      </c>
      <c r="D544" s="8"/>
      <c r="E544" s="11"/>
      <c r="F544" s="8"/>
      <c r="G544" s="8"/>
      <c r="H544" s="8"/>
      <c r="I544" s="8"/>
    </row>
    <row r="545" customFormat="false" ht="15" hidden="false" customHeight="false" outlineLevel="0" collapsed="false">
      <c r="A545" s="14"/>
      <c r="B545" s="8"/>
      <c r="C545" s="8" t="str">
        <f aca="false">IFERROR(VLOOKUP(B545,Anagrafica!A:B,2,FALSE()),"")</f>
        <v/>
      </c>
      <c r="D545" s="8"/>
      <c r="E545" s="11"/>
      <c r="F545" s="8"/>
      <c r="G545" s="8"/>
      <c r="H545" s="8"/>
      <c r="I545" s="8"/>
    </row>
    <row r="546" customFormat="false" ht="15" hidden="false" customHeight="false" outlineLevel="0" collapsed="false">
      <c r="A546" s="14"/>
      <c r="B546" s="8"/>
      <c r="C546" s="8" t="str">
        <f aca="false">IFERROR(VLOOKUP(B546,Anagrafica!A:B,2,FALSE()),"")</f>
        <v/>
      </c>
      <c r="D546" s="8"/>
      <c r="E546" s="11"/>
      <c r="F546" s="8"/>
      <c r="G546" s="8"/>
      <c r="H546" s="8"/>
      <c r="I546" s="8"/>
    </row>
    <row r="547" customFormat="false" ht="15" hidden="false" customHeight="false" outlineLevel="0" collapsed="false">
      <c r="A547" s="14"/>
      <c r="B547" s="8"/>
      <c r="C547" s="8" t="str">
        <f aca="false">IFERROR(VLOOKUP(B547,Anagrafica!A:B,2,FALSE()),"")</f>
        <v/>
      </c>
      <c r="D547" s="8"/>
      <c r="E547" s="11"/>
      <c r="F547" s="8"/>
      <c r="G547" s="8"/>
      <c r="H547" s="8"/>
      <c r="I547" s="8"/>
    </row>
    <row r="548" customFormat="false" ht="15" hidden="false" customHeight="false" outlineLevel="0" collapsed="false">
      <c r="A548" s="14"/>
      <c r="B548" s="8"/>
      <c r="C548" s="8" t="str">
        <f aca="false">IFERROR(VLOOKUP(B548,Anagrafica!A:B,2,FALSE()),"")</f>
        <v/>
      </c>
      <c r="D548" s="8"/>
      <c r="E548" s="11"/>
      <c r="F548" s="8"/>
      <c r="G548" s="8"/>
      <c r="H548" s="8"/>
      <c r="I548" s="8"/>
    </row>
    <row r="549" customFormat="false" ht="15" hidden="false" customHeight="false" outlineLevel="0" collapsed="false">
      <c r="A549" s="14"/>
      <c r="B549" s="8"/>
      <c r="C549" s="8" t="str">
        <f aca="false">IFERROR(VLOOKUP(B549,Anagrafica!A:B,2,FALSE()),"")</f>
        <v/>
      </c>
      <c r="D549" s="8"/>
      <c r="E549" s="11"/>
      <c r="F549" s="8"/>
      <c r="G549" s="8"/>
      <c r="H549" s="8"/>
      <c r="I549" s="8"/>
    </row>
    <row r="550" customFormat="false" ht="15" hidden="false" customHeight="false" outlineLevel="0" collapsed="false">
      <c r="A550" s="14"/>
      <c r="B550" s="8"/>
      <c r="C550" s="8" t="str">
        <f aca="false">IFERROR(VLOOKUP(B550,Anagrafica!A:B,2,FALSE()),"")</f>
        <v/>
      </c>
      <c r="D550" s="8"/>
      <c r="E550" s="11"/>
      <c r="F550" s="8"/>
      <c r="G550" s="8"/>
      <c r="H550" s="8"/>
      <c r="I550" s="8"/>
    </row>
    <row r="551" customFormat="false" ht="15" hidden="false" customHeight="false" outlineLevel="0" collapsed="false">
      <c r="A551" s="14"/>
      <c r="B551" s="8"/>
      <c r="C551" s="8" t="str">
        <f aca="false">IFERROR(VLOOKUP(B551,Anagrafica!A:B,2,FALSE()),"")</f>
        <v/>
      </c>
      <c r="D551" s="8"/>
      <c r="E551" s="11"/>
      <c r="F551" s="8"/>
      <c r="G551" s="8"/>
      <c r="H551" s="8"/>
      <c r="I551" s="8"/>
    </row>
    <row r="552" customFormat="false" ht="15" hidden="false" customHeight="false" outlineLevel="0" collapsed="false">
      <c r="A552" s="14"/>
      <c r="B552" s="8"/>
      <c r="C552" s="8" t="str">
        <f aca="false">IFERROR(VLOOKUP(B552,Anagrafica!A:B,2,FALSE()),"")</f>
        <v/>
      </c>
      <c r="D552" s="8"/>
      <c r="E552" s="11"/>
      <c r="F552" s="8"/>
      <c r="G552" s="8"/>
      <c r="H552" s="8"/>
      <c r="I552" s="8"/>
    </row>
    <row r="553" customFormat="false" ht="15" hidden="false" customHeight="false" outlineLevel="0" collapsed="false">
      <c r="A553" s="14"/>
      <c r="B553" s="8"/>
      <c r="C553" s="8" t="str">
        <f aca="false">IFERROR(VLOOKUP(B553,Anagrafica!A:B,2,FALSE()),"")</f>
        <v/>
      </c>
      <c r="D553" s="8"/>
      <c r="E553" s="11"/>
      <c r="F553" s="8"/>
      <c r="G553" s="8"/>
      <c r="H553" s="8"/>
      <c r="I553" s="8"/>
    </row>
    <row r="554" customFormat="false" ht="15" hidden="false" customHeight="false" outlineLevel="0" collapsed="false">
      <c r="A554" s="14"/>
      <c r="B554" s="8"/>
      <c r="C554" s="8" t="str">
        <f aca="false">IFERROR(VLOOKUP(B554,Anagrafica!A:B,2,FALSE()),"")</f>
        <v/>
      </c>
      <c r="D554" s="8"/>
      <c r="E554" s="11"/>
      <c r="F554" s="8"/>
      <c r="G554" s="8"/>
      <c r="H554" s="8"/>
      <c r="I554" s="8"/>
    </row>
    <row r="555" customFormat="false" ht="15" hidden="false" customHeight="false" outlineLevel="0" collapsed="false">
      <c r="A555" s="14"/>
      <c r="B555" s="8"/>
      <c r="C555" s="8" t="str">
        <f aca="false">IFERROR(VLOOKUP(B555,Anagrafica!A:B,2,FALSE()),"")</f>
        <v/>
      </c>
      <c r="D555" s="8"/>
      <c r="E555" s="11"/>
      <c r="F555" s="8"/>
      <c r="G555" s="8"/>
      <c r="H555" s="8"/>
      <c r="I555" s="8"/>
    </row>
    <row r="556" customFormat="false" ht="15" hidden="false" customHeight="false" outlineLevel="0" collapsed="false">
      <c r="A556" s="14"/>
      <c r="B556" s="8"/>
      <c r="C556" s="8" t="str">
        <f aca="false">IFERROR(VLOOKUP(B556,Anagrafica!A:B,2,FALSE()),"")</f>
        <v/>
      </c>
      <c r="D556" s="8"/>
      <c r="E556" s="11"/>
      <c r="F556" s="8"/>
      <c r="G556" s="8"/>
      <c r="H556" s="8"/>
      <c r="I556" s="8"/>
    </row>
    <row r="557" customFormat="false" ht="15" hidden="false" customHeight="false" outlineLevel="0" collapsed="false">
      <c r="A557" s="14"/>
      <c r="B557" s="8"/>
      <c r="C557" s="8" t="str">
        <f aca="false">IFERROR(VLOOKUP(B557,Anagrafica!A:B,2,FALSE()),"")</f>
        <v/>
      </c>
      <c r="D557" s="8"/>
      <c r="E557" s="11"/>
      <c r="F557" s="8"/>
      <c r="G557" s="8"/>
      <c r="H557" s="8"/>
      <c r="I557" s="8"/>
    </row>
    <row r="558" customFormat="false" ht="15" hidden="false" customHeight="false" outlineLevel="0" collapsed="false">
      <c r="A558" s="14"/>
      <c r="B558" s="8"/>
      <c r="C558" s="8" t="str">
        <f aca="false">IFERROR(VLOOKUP(B558,Anagrafica!A:B,2,FALSE()),"")</f>
        <v/>
      </c>
      <c r="D558" s="8"/>
      <c r="E558" s="11"/>
      <c r="F558" s="8"/>
      <c r="G558" s="8"/>
      <c r="H558" s="8"/>
      <c r="I558" s="8"/>
    </row>
    <row r="559" customFormat="false" ht="15" hidden="false" customHeight="false" outlineLevel="0" collapsed="false">
      <c r="A559" s="14"/>
      <c r="B559" s="8"/>
      <c r="C559" s="8" t="str">
        <f aca="false">IFERROR(VLOOKUP(B559,Anagrafica!A:B,2,FALSE()),"")</f>
        <v/>
      </c>
      <c r="D559" s="8"/>
      <c r="E559" s="11"/>
      <c r="F559" s="8"/>
      <c r="G559" s="8"/>
      <c r="H559" s="8"/>
      <c r="I559" s="8"/>
    </row>
    <row r="560" customFormat="false" ht="15" hidden="false" customHeight="false" outlineLevel="0" collapsed="false">
      <c r="A560" s="14"/>
      <c r="B560" s="8"/>
      <c r="C560" s="8" t="str">
        <f aca="false">IFERROR(VLOOKUP(B560,Anagrafica!A:B,2,FALSE()),"")</f>
        <v/>
      </c>
      <c r="D560" s="8"/>
      <c r="E560" s="11"/>
      <c r="F560" s="8"/>
      <c r="G560" s="8"/>
      <c r="H560" s="8"/>
      <c r="I560" s="8"/>
    </row>
    <row r="561" customFormat="false" ht="15" hidden="false" customHeight="false" outlineLevel="0" collapsed="false">
      <c r="A561" s="14"/>
      <c r="B561" s="8"/>
      <c r="C561" s="8" t="str">
        <f aca="false">IFERROR(VLOOKUP(B561,Anagrafica!A:B,2,FALSE()),"")</f>
        <v/>
      </c>
      <c r="D561" s="8"/>
      <c r="E561" s="11"/>
      <c r="F561" s="8"/>
      <c r="G561" s="8"/>
      <c r="H561" s="8"/>
      <c r="I561" s="8"/>
    </row>
    <row r="562" customFormat="false" ht="15" hidden="false" customHeight="false" outlineLevel="0" collapsed="false">
      <c r="A562" s="14"/>
      <c r="B562" s="8"/>
      <c r="C562" s="8" t="str">
        <f aca="false">IFERROR(VLOOKUP(B562,Anagrafica!A:B,2,FALSE()),"")</f>
        <v/>
      </c>
      <c r="D562" s="8"/>
      <c r="E562" s="11"/>
      <c r="F562" s="8"/>
      <c r="G562" s="8"/>
      <c r="H562" s="8"/>
      <c r="I562" s="8"/>
    </row>
    <row r="563" customFormat="false" ht="15" hidden="false" customHeight="false" outlineLevel="0" collapsed="false">
      <c r="A563" s="14"/>
      <c r="B563" s="8"/>
      <c r="C563" s="8" t="str">
        <f aca="false">IFERROR(VLOOKUP(B563,Anagrafica!A:B,2,FALSE()),"")</f>
        <v/>
      </c>
      <c r="D563" s="8"/>
      <c r="E563" s="11"/>
      <c r="F563" s="8"/>
      <c r="G563" s="8"/>
      <c r="H563" s="8"/>
      <c r="I563" s="8"/>
    </row>
    <row r="564" customFormat="false" ht="15" hidden="false" customHeight="false" outlineLevel="0" collapsed="false">
      <c r="A564" s="14"/>
      <c r="B564" s="8"/>
      <c r="C564" s="8" t="str">
        <f aca="false">IFERROR(VLOOKUP(B564,Anagrafica!A:B,2,FALSE()),"")</f>
        <v/>
      </c>
      <c r="D564" s="8"/>
      <c r="E564" s="11"/>
      <c r="F564" s="8"/>
      <c r="G564" s="8"/>
      <c r="H564" s="8"/>
      <c r="I564" s="8"/>
    </row>
    <row r="565" customFormat="false" ht="15" hidden="false" customHeight="false" outlineLevel="0" collapsed="false">
      <c r="A565" s="14"/>
      <c r="B565" s="8"/>
      <c r="C565" s="8" t="str">
        <f aca="false">IFERROR(VLOOKUP(B565,Anagrafica!A:B,2,FALSE()),"")</f>
        <v/>
      </c>
      <c r="D565" s="8"/>
      <c r="E565" s="11"/>
      <c r="F565" s="8"/>
      <c r="G565" s="8"/>
      <c r="H565" s="8"/>
      <c r="I565" s="8"/>
    </row>
    <row r="566" customFormat="false" ht="15" hidden="false" customHeight="false" outlineLevel="0" collapsed="false">
      <c r="A566" s="14"/>
      <c r="B566" s="8"/>
      <c r="C566" s="8" t="str">
        <f aca="false">IFERROR(VLOOKUP(B566,Anagrafica!A:B,2,FALSE()),"")</f>
        <v/>
      </c>
      <c r="D566" s="8"/>
      <c r="E566" s="11"/>
      <c r="F566" s="8"/>
      <c r="G566" s="8"/>
      <c r="H566" s="8"/>
      <c r="I566" s="8"/>
    </row>
    <row r="567" customFormat="false" ht="15" hidden="false" customHeight="false" outlineLevel="0" collapsed="false">
      <c r="A567" s="14"/>
      <c r="B567" s="8"/>
      <c r="C567" s="8" t="str">
        <f aca="false">IFERROR(VLOOKUP(B567,Anagrafica!A:B,2,FALSE()),"")</f>
        <v/>
      </c>
      <c r="D567" s="8"/>
      <c r="E567" s="11"/>
      <c r="F567" s="8"/>
      <c r="G567" s="8"/>
      <c r="H567" s="8"/>
      <c r="I567" s="8"/>
    </row>
    <row r="568" customFormat="false" ht="15" hidden="false" customHeight="false" outlineLevel="0" collapsed="false">
      <c r="A568" s="14"/>
      <c r="B568" s="8"/>
      <c r="C568" s="8" t="str">
        <f aca="false">IFERROR(VLOOKUP(B568,Anagrafica!A:B,2,FALSE()),"")</f>
        <v/>
      </c>
      <c r="D568" s="8"/>
      <c r="E568" s="11"/>
      <c r="F568" s="8"/>
      <c r="G568" s="8"/>
      <c r="H568" s="8"/>
      <c r="I568" s="8"/>
    </row>
    <row r="569" customFormat="false" ht="15" hidden="false" customHeight="false" outlineLevel="0" collapsed="false">
      <c r="A569" s="14"/>
      <c r="B569" s="8"/>
      <c r="C569" s="8" t="str">
        <f aca="false">IFERROR(VLOOKUP(B569,Anagrafica!A:B,2,FALSE()),"")</f>
        <v/>
      </c>
      <c r="D569" s="8"/>
      <c r="E569" s="11"/>
      <c r="F569" s="8"/>
      <c r="G569" s="8"/>
      <c r="H569" s="8"/>
      <c r="I569" s="8"/>
    </row>
    <row r="570" customFormat="false" ht="15" hidden="false" customHeight="false" outlineLevel="0" collapsed="false">
      <c r="A570" s="14"/>
      <c r="B570" s="8"/>
      <c r="C570" s="8" t="str">
        <f aca="false">IFERROR(VLOOKUP(B570,Anagrafica!A:B,2,FALSE()),"")</f>
        <v/>
      </c>
      <c r="D570" s="8"/>
      <c r="E570" s="11"/>
      <c r="F570" s="8"/>
      <c r="G570" s="8"/>
      <c r="H570" s="8"/>
      <c r="I570" s="8"/>
    </row>
    <row r="571" customFormat="false" ht="15" hidden="false" customHeight="false" outlineLevel="0" collapsed="false">
      <c r="A571" s="14"/>
      <c r="B571" s="8"/>
      <c r="C571" s="8" t="str">
        <f aca="false">IFERROR(VLOOKUP(B571,Anagrafica!A:B,2,FALSE()),"")</f>
        <v/>
      </c>
      <c r="D571" s="8"/>
      <c r="E571" s="11"/>
      <c r="F571" s="8"/>
      <c r="G571" s="8"/>
      <c r="H571" s="8"/>
      <c r="I571" s="8"/>
    </row>
    <row r="572" customFormat="false" ht="15" hidden="false" customHeight="false" outlineLevel="0" collapsed="false">
      <c r="A572" s="14"/>
      <c r="B572" s="8"/>
      <c r="C572" s="8" t="str">
        <f aca="false">IFERROR(VLOOKUP(B572,Anagrafica!A:B,2,FALSE()),"")</f>
        <v/>
      </c>
      <c r="D572" s="8"/>
      <c r="E572" s="11"/>
      <c r="F572" s="8"/>
      <c r="G572" s="8"/>
      <c r="H572" s="8"/>
      <c r="I572" s="8"/>
    </row>
    <row r="573" customFormat="false" ht="15" hidden="false" customHeight="false" outlineLevel="0" collapsed="false">
      <c r="A573" s="14"/>
      <c r="B573" s="8"/>
      <c r="C573" s="8" t="str">
        <f aca="false">IFERROR(VLOOKUP(B573,Anagrafica!A:B,2,FALSE()),"")</f>
        <v/>
      </c>
      <c r="D573" s="8"/>
      <c r="E573" s="11"/>
      <c r="F573" s="8"/>
      <c r="G573" s="8"/>
      <c r="H573" s="8"/>
      <c r="I573" s="8"/>
    </row>
    <row r="574" customFormat="false" ht="15" hidden="false" customHeight="false" outlineLevel="0" collapsed="false">
      <c r="A574" s="14"/>
      <c r="B574" s="8"/>
      <c r="C574" s="8" t="str">
        <f aca="false">IFERROR(VLOOKUP(B574,Anagrafica!A:B,2,FALSE()),"")</f>
        <v/>
      </c>
      <c r="D574" s="8"/>
      <c r="E574" s="11"/>
      <c r="F574" s="8"/>
      <c r="G574" s="8"/>
      <c r="H574" s="8"/>
      <c r="I574" s="8"/>
    </row>
    <row r="575" customFormat="false" ht="15" hidden="false" customHeight="false" outlineLevel="0" collapsed="false">
      <c r="A575" s="14"/>
      <c r="B575" s="8"/>
      <c r="C575" s="8" t="str">
        <f aca="false">IFERROR(VLOOKUP(B575,Anagrafica!A:B,2,FALSE()),"")</f>
        <v/>
      </c>
      <c r="D575" s="8"/>
      <c r="E575" s="11"/>
      <c r="F575" s="8"/>
      <c r="G575" s="8"/>
      <c r="H575" s="8"/>
      <c r="I575" s="8"/>
    </row>
    <row r="576" customFormat="false" ht="15" hidden="false" customHeight="false" outlineLevel="0" collapsed="false">
      <c r="A576" s="14"/>
      <c r="B576" s="8"/>
      <c r="C576" s="8" t="str">
        <f aca="false">IFERROR(VLOOKUP(B576,Anagrafica!A:B,2,FALSE()),"")</f>
        <v/>
      </c>
      <c r="D576" s="8"/>
      <c r="E576" s="11"/>
      <c r="F576" s="8"/>
      <c r="G576" s="8"/>
      <c r="H576" s="8"/>
      <c r="I576" s="8"/>
    </row>
    <row r="577" customFormat="false" ht="15" hidden="false" customHeight="false" outlineLevel="0" collapsed="false">
      <c r="A577" s="14"/>
      <c r="B577" s="8"/>
      <c r="C577" s="8" t="str">
        <f aca="false">IFERROR(VLOOKUP(B577,Anagrafica!A:B,2,FALSE()),"")</f>
        <v/>
      </c>
      <c r="D577" s="8"/>
      <c r="E577" s="11"/>
      <c r="F577" s="8"/>
      <c r="G577" s="8"/>
      <c r="H577" s="8"/>
      <c r="I577" s="8"/>
    </row>
    <row r="578" customFormat="false" ht="15" hidden="false" customHeight="false" outlineLevel="0" collapsed="false">
      <c r="A578" s="14"/>
      <c r="B578" s="8"/>
      <c r="C578" s="8" t="str">
        <f aca="false">IFERROR(VLOOKUP(B578,Anagrafica!A:B,2,FALSE()),"")</f>
        <v/>
      </c>
      <c r="D578" s="8"/>
      <c r="E578" s="11"/>
      <c r="F578" s="8"/>
      <c r="G578" s="8"/>
      <c r="H578" s="8"/>
      <c r="I578" s="8"/>
    </row>
    <row r="579" customFormat="false" ht="15" hidden="false" customHeight="false" outlineLevel="0" collapsed="false">
      <c r="A579" s="14"/>
      <c r="B579" s="8"/>
      <c r="C579" s="8" t="str">
        <f aca="false">IFERROR(VLOOKUP(B579,Anagrafica!A:B,2,FALSE()),"")</f>
        <v/>
      </c>
      <c r="D579" s="8"/>
      <c r="E579" s="11"/>
      <c r="F579" s="8"/>
      <c r="G579" s="8"/>
      <c r="H579" s="8"/>
      <c r="I579" s="8"/>
    </row>
    <row r="580" customFormat="false" ht="15" hidden="false" customHeight="false" outlineLevel="0" collapsed="false">
      <c r="A580" s="14"/>
      <c r="B580" s="8"/>
      <c r="C580" s="8" t="str">
        <f aca="false">IFERROR(VLOOKUP(B580,Anagrafica!A:B,2,FALSE()),"")</f>
        <v/>
      </c>
      <c r="D580" s="8"/>
      <c r="E580" s="11"/>
      <c r="F580" s="8"/>
      <c r="G580" s="8"/>
      <c r="H580" s="8"/>
      <c r="I580" s="8"/>
    </row>
    <row r="581" customFormat="false" ht="15" hidden="false" customHeight="false" outlineLevel="0" collapsed="false">
      <c r="A581" s="14"/>
      <c r="B581" s="8"/>
      <c r="C581" s="8" t="str">
        <f aca="false">IFERROR(VLOOKUP(B581,Anagrafica!A:B,2,FALSE()),"")</f>
        <v/>
      </c>
      <c r="D581" s="8"/>
      <c r="E581" s="11"/>
      <c r="F581" s="8"/>
      <c r="G581" s="8"/>
      <c r="H581" s="8"/>
      <c r="I581" s="8"/>
    </row>
    <row r="582" customFormat="false" ht="15" hidden="false" customHeight="false" outlineLevel="0" collapsed="false">
      <c r="A582" s="14"/>
      <c r="B582" s="8"/>
      <c r="C582" s="8" t="str">
        <f aca="false">IFERROR(VLOOKUP(B582,Anagrafica!A:B,2,FALSE()),"")</f>
        <v/>
      </c>
      <c r="D582" s="8"/>
      <c r="E582" s="11"/>
      <c r="F582" s="8"/>
      <c r="G582" s="8"/>
      <c r="H582" s="8"/>
      <c r="I582" s="8"/>
    </row>
    <row r="583" customFormat="false" ht="15" hidden="false" customHeight="false" outlineLevel="0" collapsed="false">
      <c r="A583" s="14"/>
      <c r="B583" s="8"/>
      <c r="C583" s="8" t="str">
        <f aca="false">IFERROR(VLOOKUP(B583,Anagrafica!A:B,2,FALSE()),"")</f>
        <v/>
      </c>
      <c r="D583" s="8"/>
      <c r="E583" s="11"/>
      <c r="F583" s="8"/>
      <c r="G583" s="8"/>
      <c r="H583" s="8"/>
      <c r="I583" s="8"/>
    </row>
    <row r="584" customFormat="false" ht="15" hidden="false" customHeight="false" outlineLevel="0" collapsed="false">
      <c r="A584" s="14"/>
      <c r="B584" s="8"/>
      <c r="C584" s="8" t="str">
        <f aca="false">IFERROR(VLOOKUP(B584,Anagrafica!A:B,2,FALSE()),"")</f>
        <v/>
      </c>
      <c r="D584" s="8"/>
      <c r="E584" s="11"/>
      <c r="F584" s="8"/>
      <c r="G584" s="8"/>
      <c r="H584" s="8"/>
      <c r="I584" s="8"/>
    </row>
    <row r="585" customFormat="false" ht="15" hidden="false" customHeight="false" outlineLevel="0" collapsed="false">
      <c r="A585" s="14"/>
      <c r="B585" s="8"/>
      <c r="C585" s="8" t="str">
        <f aca="false">IFERROR(VLOOKUP(B585,Anagrafica!A:B,2,FALSE()),"")</f>
        <v/>
      </c>
      <c r="D585" s="8"/>
      <c r="E585" s="11"/>
      <c r="F585" s="8"/>
      <c r="G585" s="8"/>
      <c r="H585" s="8"/>
      <c r="I585" s="8"/>
    </row>
    <row r="586" customFormat="false" ht="15" hidden="false" customHeight="false" outlineLevel="0" collapsed="false">
      <c r="A586" s="14"/>
      <c r="B586" s="8"/>
      <c r="C586" s="8" t="str">
        <f aca="false">IFERROR(VLOOKUP(B586,Anagrafica!A:B,2,FALSE()),"")</f>
        <v/>
      </c>
      <c r="D586" s="8"/>
      <c r="E586" s="11"/>
      <c r="F586" s="8"/>
      <c r="G586" s="8"/>
      <c r="H586" s="8"/>
      <c r="I586" s="8"/>
    </row>
    <row r="587" customFormat="false" ht="15" hidden="false" customHeight="false" outlineLevel="0" collapsed="false">
      <c r="A587" s="14"/>
      <c r="B587" s="8"/>
      <c r="C587" s="8" t="str">
        <f aca="false">IFERROR(VLOOKUP(B587,Anagrafica!A:B,2,FALSE()),"")</f>
        <v/>
      </c>
      <c r="D587" s="8"/>
      <c r="E587" s="11"/>
      <c r="F587" s="8"/>
      <c r="G587" s="8"/>
      <c r="H587" s="8"/>
      <c r="I587" s="8"/>
    </row>
    <row r="588" customFormat="false" ht="15" hidden="false" customHeight="false" outlineLevel="0" collapsed="false">
      <c r="A588" s="14"/>
      <c r="B588" s="8"/>
      <c r="C588" s="8" t="str">
        <f aca="false">IFERROR(VLOOKUP(B588,Anagrafica!A:B,2,FALSE()),"")</f>
        <v/>
      </c>
      <c r="D588" s="8"/>
      <c r="E588" s="11"/>
      <c r="F588" s="8"/>
      <c r="G588" s="8"/>
      <c r="H588" s="8"/>
      <c r="I588" s="8"/>
    </row>
    <row r="589" customFormat="false" ht="15" hidden="false" customHeight="false" outlineLevel="0" collapsed="false">
      <c r="A589" s="14"/>
      <c r="B589" s="8"/>
      <c r="C589" s="8" t="str">
        <f aca="false">IFERROR(VLOOKUP(B589,Anagrafica!A:B,2,FALSE()),"")</f>
        <v/>
      </c>
      <c r="D589" s="8"/>
      <c r="E589" s="11"/>
      <c r="F589" s="8"/>
      <c r="G589" s="8"/>
      <c r="H589" s="8"/>
      <c r="I589" s="8"/>
    </row>
    <row r="590" customFormat="false" ht="15" hidden="false" customHeight="false" outlineLevel="0" collapsed="false">
      <c r="A590" s="14"/>
      <c r="B590" s="8"/>
      <c r="C590" s="8" t="str">
        <f aca="false">IFERROR(VLOOKUP(B590,Anagrafica!A:B,2,FALSE()),"")</f>
        <v/>
      </c>
      <c r="D590" s="8"/>
      <c r="E590" s="11"/>
      <c r="F590" s="8"/>
      <c r="G590" s="8"/>
      <c r="H590" s="8"/>
      <c r="I590" s="8"/>
    </row>
    <row r="591" customFormat="false" ht="15" hidden="false" customHeight="false" outlineLevel="0" collapsed="false">
      <c r="A591" s="14"/>
      <c r="B591" s="8"/>
      <c r="C591" s="8" t="str">
        <f aca="false">IFERROR(VLOOKUP(B591,Anagrafica!A:B,2,FALSE()),"")</f>
        <v/>
      </c>
      <c r="D591" s="8"/>
      <c r="E591" s="11"/>
      <c r="F591" s="8"/>
      <c r="G591" s="8"/>
      <c r="H591" s="8"/>
      <c r="I591" s="8"/>
    </row>
    <row r="592" customFormat="false" ht="15" hidden="false" customHeight="false" outlineLevel="0" collapsed="false">
      <c r="A592" s="14"/>
      <c r="B592" s="8"/>
      <c r="C592" s="8" t="str">
        <f aca="false">IFERROR(VLOOKUP(B592,Anagrafica!A:B,2,FALSE()),"")</f>
        <v/>
      </c>
      <c r="D592" s="8"/>
      <c r="E592" s="11"/>
      <c r="F592" s="8"/>
      <c r="G592" s="8"/>
      <c r="H592" s="8"/>
      <c r="I592" s="8"/>
    </row>
    <row r="593" customFormat="false" ht="15" hidden="false" customHeight="false" outlineLevel="0" collapsed="false">
      <c r="A593" s="14"/>
      <c r="B593" s="8"/>
      <c r="C593" s="8" t="str">
        <f aca="false">IFERROR(VLOOKUP(B593,Anagrafica!A:B,2,FALSE()),"")</f>
        <v/>
      </c>
      <c r="D593" s="8"/>
      <c r="E593" s="11"/>
      <c r="F593" s="8"/>
      <c r="G593" s="8"/>
      <c r="H593" s="8"/>
      <c r="I593" s="8"/>
    </row>
    <row r="594" customFormat="false" ht="15" hidden="false" customHeight="false" outlineLevel="0" collapsed="false">
      <c r="A594" s="14"/>
      <c r="B594" s="8"/>
      <c r="C594" s="8" t="str">
        <f aca="false">IFERROR(VLOOKUP(B594,Anagrafica!A:B,2,FALSE()),"")</f>
        <v/>
      </c>
      <c r="D594" s="8"/>
      <c r="E594" s="11"/>
      <c r="F594" s="8"/>
      <c r="G594" s="8"/>
      <c r="H594" s="8"/>
      <c r="I594" s="8"/>
    </row>
    <row r="595" customFormat="false" ht="15" hidden="false" customHeight="false" outlineLevel="0" collapsed="false">
      <c r="A595" s="14"/>
      <c r="B595" s="8"/>
      <c r="C595" s="8" t="str">
        <f aca="false">IFERROR(VLOOKUP(B595,Anagrafica!A:B,2,FALSE()),"")</f>
        <v/>
      </c>
      <c r="D595" s="8"/>
      <c r="E595" s="11"/>
      <c r="F595" s="8"/>
      <c r="G595" s="8"/>
      <c r="H595" s="8"/>
      <c r="I595" s="8"/>
    </row>
    <row r="596" customFormat="false" ht="15" hidden="false" customHeight="false" outlineLevel="0" collapsed="false">
      <c r="A596" s="14"/>
      <c r="B596" s="8"/>
      <c r="C596" s="8" t="str">
        <f aca="false">IFERROR(VLOOKUP(B596,Anagrafica!A:B,2,FALSE()),"")</f>
        <v/>
      </c>
      <c r="D596" s="8"/>
      <c r="E596" s="11"/>
      <c r="F596" s="8"/>
      <c r="G596" s="8"/>
      <c r="H596" s="8"/>
      <c r="I596" s="8"/>
    </row>
    <row r="597" customFormat="false" ht="15" hidden="false" customHeight="false" outlineLevel="0" collapsed="false">
      <c r="A597" s="14"/>
      <c r="B597" s="8"/>
      <c r="C597" s="8" t="str">
        <f aca="false">IFERROR(VLOOKUP(B597,Anagrafica!A:B,2,FALSE()),"")</f>
        <v/>
      </c>
      <c r="D597" s="8"/>
      <c r="E597" s="11"/>
      <c r="F597" s="8"/>
      <c r="G597" s="8"/>
      <c r="H597" s="8"/>
      <c r="I597" s="8"/>
    </row>
    <row r="598" customFormat="false" ht="15" hidden="false" customHeight="false" outlineLevel="0" collapsed="false">
      <c r="A598" s="14"/>
      <c r="B598" s="8"/>
      <c r="C598" s="8" t="str">
        <f aca="false">IFERROR(VLOOKUP(B598,Anagrafica!A:B,2,FALSE()),"")</f>
        <v/>
      </c>
      <c r="D598" s="8"/>
      <c r="E598" s="11"/>
      <c r="F598" s="8"/>
      <c r="G598" s="8"/>
      <c r="H598" s="8"/>
      <c r="I598" s="8"/>
    </row>
    <row r="599" customFormat="false" ht="15" hidden="false" customHeight="false" outlineLevel="0" collapsed="false">
      <c r="A599" s="14"/>
      <c r="B599" s="8"/>
      <c r="C599" s="8" t="str">
        <f aca="false">IFERROR(VLOOKUP(B599,Anagrafica!A:B,2,FALSE()),"")</f>
        <v/>
      </c>
      <c r="D599" s="8"/>
      <c r="E599" s="11"/>
      <c r="F599" s="8"/>
      <c r="G599" s="8"/>
      <c r="H599" s="8"/>
      <c r="I599" s="8"/>
    </row>
    <row r="600" customFormat="false" ht="15" hidden="false" customHeight="false" outlineLevel="0" collapsed="false">
      <c r="A600" s="14"/>
      <c r="B600" s="8"/>
      <c r="C600" s="8" t="str">
        <f aca="false">IFERROR(VLOOKUP(B600,Anagrafica!A:B,2,FALSE()),"")</f>
        <v/>
      </c>
      <c r="D600" s="8"/>
      <c r="E600" s="11"/>
      <c r="F600" s="8"/>
      <c r="G600" s="8"/>
      <c r="H600" s="8"/>
      <c r="I600" s="8"/>
    </row>
    <row r="601" customFormat="false" ht="15" hidden="false" customHeight="false" outlineLevel="0" collapsed="false">
      <c r="A601" s="14"/>
      <c r="B601" s="8"/>
      <c r="C601" s="8" t="str">
        <f aca="false">IFERROR(VLOOKUP(B601,Anagrafica!A:B,2,FALSE()),"")</f>
        <v/>
      </c>
      <c r="D601" s="8"/>
      <c r="E601" s="11"/>
      <c r="F601" s="8"/>
      <c r="G601" s="8"/>
      <c r="H601" s="8"/>
      <c r="I601" s="8"/>
    </row>
    <row r="602" customFormat="false" ht="15" hidden="false" customHeight="false" outlineLevel="0" collapsed="false">
      <c r="A602" s="14"/>
      <c r="B602" s="8"/>
      <c r="C602" s="8" t="str">
        <f aca="false">IFERROR(VLOOKUP(B602,Anagrafica!A:B,2,FALSE()),"")</f>
        <v/>
      </c>
      <c r="D602" s="8"/>
      <c r="E602" s="11"/>
      <c r="F602" s="8"/>
      <c r="G602" s="8"/>
      <c r="H602" s="8"/>
      <c r="I602" s="8"/>
    </row>
    <row r="603" customFormat="false" ht="15" hidden="false" customHeight="false" outlineLevel="0" collapsed="false">
      <c r="A603" s="14"/>
      <c r="B603" s="8"/>
      <c r="C603" s="8" t="str">
        <f aca="false">IFERROR(VLOOKUP(B603,Anagrafica!A:B,2,FALSE()),"")</f>
        <v/>
      </c>
      <c r="D603" s="8"/>
      <c r="E603" s="11"/>
      <c r="F603" s="8"/>
      <c r="G603" s="8"/>
      <c r="H603" s="8"/>
      <c r="I603" s="8"/>
    </row>
    <row r="604" customFormat="false" ht="15" hidden="false" customHeight="false" outlineLevel="0" collapsed="false">
      <c r="A604" s="14"/>
      <c r="B604" s="8"/>
      <c r="C604" s="8" t="str">
        <f aca="false">IFERROR(VLOOKUP(B604,Anagrafica!A:B,2,FALSE()),"")</f>
        <v/>
      </c>
      <c r="D604" s="8"/>
      <c r="E604" s="11"/>
      <c r="F604" s="8"/>
      <c r="G604" s="8"/>
      <c r="H604" s="8"/>
      <c r="I604" s="8"/>
    </row>
    <row r="605" customFormat="false" ht="15" hidden="false" customHeight="false" outlineLevel="0" collapsed="false">
      <c r="A605" s="14"/>
      <c r="B605" s="8"/>
      <c r="C605" s="8" t="str">
        <f aca="false">IFERROR(VLOOKUP(B605,Anagrafica!A:B,2,FALSE()),"")</f>
        <v/>
      </c>
      <c r="D605" s="8"/>
      <c r="E605" s="11"/>
      <c r="F605" s="8"/>
      <c r="G605" s="8"/>
      <c r="H605" s="8"/>
      <c r="I605" s="8"/>
    </row>
    <row r="606" customFormat="false" ht="15" hidden="false" customHeight="false" outlineLevel="0" collapsed="false">
      <c r="A606" s="14"/>
      <c r="B606" s="8"/>
      <c r="C606" s="8" t="str">
        <f aca="false">IFERROR(VLOOKUP(B606,Anagrafica!A:B,2,FALSE()),"")</f>
        <v/>
      </c>
      <c r="D606" s="8"/>
      <c r="E606" s="11"/>
      <c r="F606" s="8"/>
      <c r="G606" s="8"/>
      <c r="H606" s="8"/>
      <c r="I606" s="8"/>
    </row>
    <row r="607" customFormat="false" ht="15" hidden="false" customHeight="false" outlineLevel="0" collapsed="false">
      <c r="A607" s="14"/>
      <c r="B607" s="8"/>
      <c r="C607" s="8" t="str">
        <f aca="false">IFERROR(VLOOKUP(B607,Anagrafica!A:B,2,FALSE()),"")</f>
        <v/>
      </c>
      <c r="D607" s="8"/>
      <c r="E607" s="11"/>
      <c r="F607" s="8"/>
      <c r="G607" s="8"/>
      <c r="H607" s="8"/>
      <c r="I607" s="8"/>
    </row>
    <row r="608" customFormat="false" ht="15" hidden="false" customHeight="false" outlineLevel="0" collapsed="false">
      <c r="A608" s="14"/>
      <c r="B608" s="8"/>
      <c r="C608" s="8" t="str">
        <f aca="false">IFERROR(VLOOKUP(B608,Anagrafica!A:B,2,FALSE()),"")</f>
        <v/>
      </c>
      <c r="D608" s="8"/>
      <c r="E608" s="11"/>
      <c r="F608" s="8"/>
      <c r="G608" s="8"/>
      <c r="H608" s="8"/>
      <c r="I608" s="8"/>
    </row>
    <row r="609" customFormat="false" ht="15" hidden="false" customHeight="false" outlineLevel="0" collapsed="false">
      <c r="A609" s="14"/>
      <c r="B609" s="8"/>
      <c r="C609" s="8" t="str">
        <f aca="false">IFERROR(VLOOKUP(B609,Anagrafica!A:B,2,FALSE()),"")</f>
        <v/>
      </c>
      <c r="D609" s="8"/>
      <c r="E609" s="11"/>
      <c r="F609" s="8"/>
      <c r="G609" s="8"/>
      <c r="H609" s="8"/>
      <c r="I609" s="8"/>
    </row>
    <row r="610" customFormat="false" ht="15" hidden="false" customHeight="false" outlineLevel="0" collapsed="false">
      <c r="A610" s="14"/>
      <c r="B610" s="8"/>
      <c r="C610" s="8" t="str">
        <f aca="false">IFERROR(VLOOKUP(B610,Anagrafica!A:B,2,FALSE()),"")</f>
        <v/>
      </c>
      <c r="D610" s="8"/>
      <c r="E610" s="11"/>
      <c r="F610" s="8"/>
      <c r="G610" s="8"/>
      <c r="H610" s="8"/>
      <c r="I610" s="8"/>
    </row>
    <row r="611" customFormat="false" ht="15" hidden="false" customHeight="false" outlineLevel="0" collapsed="false">
      <c r="A611" s="14"/>
      <c r="B611" s="8"/>
      <c r="C611" s="8" t="str">
        <f aca="false">IFERROR(VLOOKUP(B611,Anagrafica!A:B,2,FALSE()),"")</f>
        <v/>
      </c>
      <c r="D611" s="8"/>
      <c r="E611" s="11"/>
      <c r="F611" s="8"/>
      <c r="G611" s="8"/>
      <c r="H611" s="8"/>
      <c r="I611" s="8"/>
    </row>
    <row r="612" customFormat="false" ht="15" hidden="false" customHeight="false" outlineLevel="0" collapsed="false">
      <c r="A612" s="14"/>
      <c r="B612" s="8"/>
      <c r="C612" s="8" t="str">
        <f aca="false">IFERROR(VLOOKUP(B612,Anagrafica!A:B,2,FALSE()),"")</f>
        <v/>
      </c>
      <c r="D612" s="8"/>
      <c r="E612" s="11"/>
      <c r="F612" s="8"/>
      <c r="G612" s="8"/>
      <c r="H612" s="8"/>
      <c r="I612" s="8"/>
    </row>
    <row r="613" customFormat="false" ht="15" hidden="false" customHeight="false" outlineLevel="0" collapsed="false">
      <c r="A613" s="14"/>
      <c r="B613" s="8"/>
      <c r="C613" s="8" t="str">
        <f aca="false">IFERROR(VLOOKUP(B613,Anagrafica!A:B,2,FALSE()),"")</f>
        <v/>
      </c>
      <c r="D613" s="8"/>
      <c r="E613" s="11"/>
      <c r="F613" s="8"/>
      <c r="G613" s="8"/>
      <c r="H613" s="8"/>
      <c r="I613" s="8"/>
    </row>
    <row r="614" customFormat="false" ht="15" hidden="false" customHeight="false" outlineLevel="0" collapsed="false">
      <c r="A614" s="14"/>
      <c r="B614" s="8"/>
      <c r="C614" s="8" t="str">
        <f aca="false">IFERROR(VLOOKUP(B614,Anagrafica!A:B,2,FALSE()),"")</f>
        <v/>
      </c>
      <c r="D614" s="8"/>
      <c r="E614" s="11"/>
      <c r="F614" s="8"/>
      <c r="G614" s="8"/>
      <c r="H614" s="8"/>
      <c r="I614" s="8"/>
    </row>
    <row r="615" customFormat="false" ht="15" hidden="false" customHeight="false" outlineLevel="0" collapsed="false">
      <c r="A615" s="14"/>
      <c r="B615" s="8"/>
      <c r="C615" s="8" t="str">
        <f aca="false">IFERROR(VLOOKUP(B615,Anagrafica!A:B,2,FALSE()),"")</f>
        <v/>
      </c>
      <c r="D615" s="8"/>
      <c r="E615" s="11"/>
      <c r="F615" s="8"/>
      <c r="G615" s="8"/>
      <c r="H615" s="8"/>
      <c r="I615" s="8"/>
    </row>
    <row r="616" customFormat="false" ht="15" hidden="false" customHeight="false" outlineLevel="0" collapsed="false">
      <c r="A616" s="14"/>
      <c r="B616" s="8"/>
      <c r="C616" s="8" t="str">
        <f aca="false">IFERROR(VLOOKUP(B616,Anagrafica!A:B,2,FALSE()),"")</f>
        <v/>
      </c>
      <c r="D616" s="8"/>
      <c r="E616" s="11"/>
      <c r="F616" s="8"/>
      <c r="G616" s="8"/>
      <c r="H616" s="8"/>
      <c r="I616" s="8"/>
    </row>
    <row r="617" customFormat="false" ht="15" hidden="false" customHeight="false" outlineLevel="0" collapsed="false">
      <c r="A617" s="14"/>
      <c r="B617" s="8"/>
      <c r="C617" s="8" t="str">
        <f aca="false">IFERROR(VLOOKUP(B617,Anagrafica!A:B,2,FALSE()),"")</f>
        <v/>
      </c>
      <c r="D617" s="8"/>
      <c r="E617" s="11"/>
      <c r="F617" s="8"/>
      <c r="G617" s="8"/>
      <c r="H617" s="8"/>
      <c r="I617" s="8"/>
    </row>
    <row r="618" customFormat="false" ht="15" hidden="false" customHeight="false" outlineLevel="0" collapsed="false">
      <c r="A618" s="14"/>
      <c r="B618" s="8"/>
      <c r="C618" s="8" t="str">
        <f aca="false">IFERROR(VLOOKUP(B618,Anagrafica!A:B,2,FALSE()),"")</f>
        <v/>
      </c>
      <c r="D618" s="8"/>
      <c r="E618" s="11"/>
      <c r="F618" s="8"/>
      <c r="G618" s="8"/>
      <c r="H618" s="8"/>
      <c r="I618" s="8"/>
    </row>
    <row r="619" customFormat="false" ht="15" hidden="false" customHeight="false" outlineLevel="0" collapsed="false">
      <c r="A619" s="14"/>
      <c r="B619" s="8"/>
      <c r="C619" s="8" t="str">
        <f aca="false">IFERROR(VLOOKUP(B619,Anagrafica!A:B,2,FALSE()),"")</f>
        <v/>
      </c>
      <c r="D619" s="8"/>
      <c r="E619" s="11"/>
      <c r="F619" s="8"/>
      <c r="G619" s="8"/>
      <c r="H619" s="8"/>
      <c r="I619" s="8"/>
    </row>
    <row r="620" customFormat="false" ht="15" hidden="false" customHeight="false" outlineLevel="0" collapsed="false">
      <c r="A620" s="14"/>
      <c r="B620" s="8"/>
      <c r="C620" s="8" t="str">
        <f aca="false">IFERROR(VLOOKUP(B620,Anagrafica!A:B,2,FALSE()),"")</f>
        <v/>
      </c>
      <c r="D620" s="8"/>
      <c r="E620" s="11"/>
      <c r="F620" s="8"/>
      <c r="G620" s="8"/>
      <c r="H620" s="8"/>
      <c r="I620" s="8"/>
    </row>
    <row r="621" customFormat="false" ht="15" hidden="false" customHeight="false" outlineLevel="0" collapsed="false">
      <c r="A621" s="14"/>
      <c r="B621" s="8"/>
      <c r="C621" s="8" t="str">
        <f aca="false">IFERROR(VLOOKUP(B621,Anagrafica!A:B,2,FALSE()),"")</f>
        <v/>
      </c>
      <c r="D621" s="8"/>
      <c r="E621" s="11"/>
      <c r="F621" s="8"/>
      <c r="G621" s="8"/>
      <c r="H621" s="8"/>
      <c r="I621" s="8"/>
    </row>
    <row r="622" customFormat="false" ht="15" hidden="false" customHeight="false" outlineLevel="0" collapsed="false">
      <c r="A622" s="14"/>
      <c r="B622" s="8"/>
      <c r="C622" s="8" t="str">
        <f aca="false">IFERROR(VLOOKUP(B622,Anagrafica!A:B,2,FALSE()),"")</f>
        <v/>
      </c>
      <c r="D622" s="8"/>
      <c r="E622" s="11"/>
      <c r="F622" s="8"/>
      <c r="G622" s="8"/>
      <c r="H622" s="8"/>
      <c r="I622" s="8"/>
    </row>
    <row r="623" customFormat="false" ht="15" hidden="false" customHeight="false" outlineLevel="0" collapsed="false">
      <c r="A623" s="14"/>
      <c r="B623" s="8"/>
      <c r="C623" s="8" t="str">
        <f aca="false">IFERROR(VLOOKUP(B623,Anagrafica!A:B,2,FALSE()),"")</f>
        <v/>
      </c>
      <c r="D623" s="8"/>
      <c r="E623" s="11"/>
      <c r="F623" s="8"/>
      <c r="G623" s="8"/>
      <c r="H623" s="8"/>
      <c r="I623" s="8"/>
    </row>
    <row r="624" customFormat="false" ht="15" hidden="false" customHeight="false" outlineLevel="0" collapsed="false">
      <c r="A624" s="14"/>
      <c r="B624" s="8"/>
      <c r="C624" s="8" t="str">
        <f aca="false">IFERROR(VLOOKUP(B624,Anagrafica!A:B,2,FALSE()),"")</f>
        <v/>
      </c>
      <c r="D624" s="8"/>
      <c r="E624" s="11"/>
      <c r="F624" s="8"/>
      <c r="G624" s="8"/>
      <c r="H624" s="8"/>
      <c r="I624" s="8"/>
    </row>
    <row r="625" customFormat="false" ht="15" hidden="false" customHeight="false" outlineLevel="0" collapsed="false">
      <c r="A625" s="14"/>
      <c r="B625" s="8"/>
      <c r="C625" s="8" t="str">
        <f aca="false">IFERROR(VLOOKUP(B625,Anagrafica!A:B,2,FALSE()),"")</f>
        <v/>
      </c>
      <c r="D625" s="8"/>
      <c r="E625" s="11"/>
      <c r="F625" s="8"/>
      <c r="G625" s="8"/>
      <c r="H625" s="8"/>
      <c r="I625" s="8"/>
    </row>
    <row r="626" customFormat="false" ht="15" hidden="false" customHeight="false" outlineLevel="0" collapsed="false">
      <c r="A626" s="14"/>
      <c r="B626" s="8"/>
      <c r="C626" s="8" t="str">
        <f aca="false">IFERROR(VLOOKUP(B626,Anagrafica!A:B,2,FALSE()),"")</f>
        <v/>
      </c>
      <c r="D626" s="8"/>
      <c r="E626" s="11"/>
      <c r="F626" s="8"/>
      <c r="G626" s="8"/>
      <c r="H626" s="8"/>
      <c r="I626" s="8"/>
    </row>
    <row r="627" customFormat="false" ht="15" hidden="false" customHeight="false" outlineLevel="0" collapsed="false">
      <c r="A627" s="14"/>
      <c r="B627" s="8"/>
      <c r="C627" s="8" t="str">
        <f aca="false">IFERROR(VLOOKUP(B627,Anagrafica!A:B,2,FALSE()),"")</f>
        <v/>
      </c>
      <c r="D627" s="8"/>
      <c r="E627" s="11"/>
      <c r="F627" s="8"/>
      <c r="G627" s="8"/>
      <c r="H627" s="8"/>
      <c r="I627" s="8"/>
    </row>
    <row r="628" customFormat="false" ht="15" hidden="false" customHeight="false" outlineLevel="0" collapsed="false">
      <c r="A628" s="14"/>
      <c r="B628" s="8"/>
      <c r="C628" s="8" t="str">
        <f aca="false">IFERROR(VLOOKUP(B628,Anagrafica!A:B,2,FALSE()),"")</f>
        <v/>
      </c>
      <c r="D628" s="8"/>
      <c r="E628" s="11"/>
      <c r="F628" s="8"/>
      <c r="G628" s="8"/>
      <c r="H628" s="8"/>
      <c r="I628" s="8"/>
    </row>
    <row r="629" customFormat="false" ht="15" hidden="false" customHeight="false" outlineLevel="0" collapsed="false">
      <c r="A629" s="14"/>
      <c r="B629" s="8"/>
      <c r="C629" s="8" t="str">
        <f aca="false">IFERROR(VLOOKUP(B629,Anagrafica!A:B,2,FALSE()),"")</f>
        <v/>
      </c>
      <c r="D629" s="8"/>
      <c r="E629" s="11"/>
      <c r="F629" s="8"/>
      <c r="G629" s="8"/>
      <c r="H629" s="8"/>
      <c r="I629" s="8"/>
    </row>
    <row r="630" customFormat="false" ht="15" hidden="false" customHeight="false" outlineLevel="0" collapsed="false">
      <c r="A630" s="14"/>
      <c r="B630" s="8"/>
      <c r="C630" s="8" t="str">
        <f aca="false">IFERROR(VLOOKUP(B630,Anagrafica!A:B,2,FALSE()),"")</f>
        <v/>
      </c>
      <c r="D630" s="8"/>
      <c r="E630" s="11"/>
      <c r="F630" s="8"/>
      <c r="G630" s="8"/>
      <c r="H630" s="8"/>
      <c r="I630" s="8"/>
    </row>
    <row r="631" customFormat="false" ht="15" hidden="false" customHeight="false" outlineLevel="0" collapsed="false">
      <c r="A631" s="14"/>
      <c r="B631" s="8"/>
      <c r="C631" s="8" t="str">
        <f aca="false">IFERROR(VLOOKUP(B631,Anagrafica!A:B,2,FALSE()),"")</f>
        <v/>
      </c>
      <c r="D631" s="8"/>
      <c r="E631" s="11"/>
      <c r="F631" s="8"/>
      <c r="G631" s="8"/>
      <c r="H631" s="8"/>
      <c r="I631" s="8"/>
    </row>
    <row r="632" customFormat="false" ht="15" hidden="false" customHeight="false" outlineLevel="0" collapsed="false">
      <c r="A632" s="14"/>
      <c r="B632" s="8"/>
      <c r="C632" s="8" t="str">
        <f aca="false">IFERROR(VLOOKUP(B632,Anagrafica!A:B,2,FALSE()),"")</f>
        <v/>
      </c>
      <c r="D632" s="8"/>
      <c r="E632" s="11"/>
      <c r="F632" s="8"/>
      <c r="G632" s="8"/>
      <c r="H632" s="8"/>
      <c r="I632" s="8"/>
    </row>
    <row r="633" customFormat="false" ht="15" hidden="false" customHeight="false" outlineLevel="0" collapsed="false">
      <c r="A633" s="14"/>
      <c r="B633" s="8"/>
      <c r="C633" s="8" t="str">
        <f aca="false">IFERROR(VLOOKUP(B633,Anagrafica!A:B,2,FALSE()),"")</f>
        <v/>
      </c>
      <c r="D633" s="8"/>
      <c r="E633" s="11"/>
      <c r="F633" s="8"/>
      <c r="G633" s="8"/>
      <c r="H633" s="8"/>
      <c r="I633" s="8"/>
    </row>
    <row r="634" customFormat="false" ht="15" hidden="false" customHeight="false" outlineLevel="0" collapsed="false">
      <c r="A634" s="14"/>
      <c r="B634" s="8"/>
      <c r="C634" s="8" t="str">
        <f aca="false">IFERROR(VLOOKUP(B634,Anagrafica!A:B,2,FALSE()),"")</f>
        <v/>
      </c>
      <c r="D634" s="8"/>
      <c r="E634" s="11"/>
      <c r="F634" s="8"/>
      <c r="G634" s="8"/>
      <c r="H634" s="8"/>
      <c r="I634" s="8"/>
    </row>
    <row r="635" customFormat="false" ht="15" hidden="false" customHeight="false" outlineLevel="0" collapsed="false">
      <c r="A635" s="14"/>
      <c r="B635" s="8"/>
      <c r="C635" s="8" t="str">
        <f aca="false">IFERROR(VLOOKUP(B635,Anagrafica!A:B,2,FALSE()),"")</f>
        <v/>
      </c>
      <c r="D635" s="8"/>
      <c r="E635" s="11"/>
      <c r="F635" s="8"/>
      <c r="G635" s="8"/>
      <c r="H635" s="8"/>
      <c r="I635" s="8"/>
    </row>
    <row r="636" customFormat="false" ht="15" hidden="false" customHeight="false" outlineLevel="0" collapsed="false">
      <c r="A636" s="14"/>
      <c r="B636" s="8"/>
      <c r="C636" s="8" t="str">
        <f aca="false">IFERROR(VLOOKUP(B636,Anagrafica!A:B,2,FALSE()),"")</f>
        <v/>
      </c>
      <c r="D636" s="8"/>
      <c r="E636" s="11"/>
      <c r="F636" s="8"/>
      <c r="G636" s="8"/>
      <c r="H636" s="8"/>
      <c r="I636" s="8"/>
    </row>
    <row r="637" customFormat="false" ht="15" hidden="false" customHeight="false" outlineLevel="0" collapsed="false">
      <c r="A637" s="14"/>
      <c r="B637" s="8"/>
      <c r="C637" s="8" t="str">
        <f aca="false">IFERROR(VLOOKUP(B637,Anagrafica!A:B,2,FALSE()),"")</f>
        <v/>
      </c>
      <c r="D637" s="8"/>
      <c r="E637" s="11"/>
      <c r="F637" s="8"/>
      <c r="G637" s="8"/>
      <c r="H637" s="8"/>
      <c r="I637" s="8"/>
    </row>
    <row r="638" customFormat="false" ht="15" hidden="false" customHeight="false" outlineLevel="0" collapsed="false">
      <c r="A638" s="14"/>
      <c r="B638" s="8"/>
      <c r="C638" s="8" t="str">
        <f aca="false">IFERROR(VLOOKUP(B638,Anagrafica!A:B,2,FALSE()),"")</f>
        <v/>
      </c>
      <c r="D638" s="8"/>
      <c r="E638" s="11"/>
      <c r="F638" s="8"/>
      <c r="G638" s="8"/>
      <c r="H638" s="8"/>
      <c r="I638" s="8"/>
    </row>
    <row r="639" customFormat="false" ht="15" hidden="false" customHeight="false" outlineLevel="0" collapsed="false">
      <c r="A639" s="14"/>
      <c r="B639" s="8"/>
      <c r="C639" s="8" t="str">
        <f aca="false">IFERROR(VLOOKUP(B639,Anagrafica!A:B,2,FALSE()),"")</f>
        <v/>
      </c>
      <c r="D639" s="8"/>
      <c r="E639" s="11"/>
      <c r="F639" s="8"/>
      <c r="G639" s="8"/>
      <c r="H639" s="8"/>
      <c r="I639" s="8"/>
    </row>
    <row r="640" customFormat="false" ht="15" hidden="false" customHeight="false" outlineLevel="0" collapsed="false">
      <c r="A640" s="14"/>
      <c r="B640" s="8"/>
      <c r="C640" s="8" t="str">
        <f aca="false">IFERROR(VLOOKUP(B640,Anagrafica!A:B,2,FALSE()),"")</f>
        <v/>
      </c>
      <c r="D640" s="8"/>
      <c r="E640" s="11"/>
      <c r="F640" s="8"/>
      <c r="G640" s="8"/>
      <c r="H640" s="8"/>
      <c r="I640" s="8"/>
    </row>
    <row r="641" customFormat="false" ht="15" hidden="false" customHeight="false" outlineLevel="0" collapsed="false">
      <c r="A641" s="14"/>
      <c r="B641" s="8"/>
      <c r="C641" s="8" t="str">
        <f aca="false">IFERROR(VLOOKUP(B641,Anagrafica!A:B,2,FALSE()),"")</f>
        <v/>
      </c>
      <c r="D641" s="8"/>
      <c r="E641" s="11"/>
      <c r="F641" s="8"/>
      <c r="G641" s="8"/>
      <c r="H641" s="8"/>
      <c r="I641" s="8"/>
    </row>
    <row r="642" customFormat="false" ht="15" hidden="false" customHeight="false" outlineLevel="0" collapsed="false">
      <c r="A642" s="14"/>
      <c r="B642" s="8"/>
      <c r="C642" s="8" t="str">
        <f aca="false">IFERROR(VLOOKUP(B642,Anagrafica!A:B,2,FALSE()),"")</f>
        <v/>
      </c>
      <c r="D642" s="8"/>
      <c r="E642" s="11"/>
      <c r="F642" s="8"/>
      <c r="G642" s="8"/>
      <c r="H642" s="8"/>
      <c r="I642" s="8"/>
    </row>
    <row r="643" customFormat="false" ht="15" hidden="false" customHeight="false" outlineLevel="0" collapsed="false">
      <c r="A643" s="14"/>
      <c r="B643" s="8"/>
      <c r="C643" s="8" t="str">
        <f aca="false">IFERROR(VLOOKUP(B643,Anagrafica!A:B,2,FALSE()),"")</f>
        <v/>
      </c>
      <c r="D643" s="8"/>
      <c r="E643" s="11"/>
      <c r="F643" s="8"/>
      <c r="G643" s="8"/>
      <c r="H643" s="8"/>
      <c r="I643" s="8"/>
    </row>
    <row r="644" customFormat="false" ht="15" hidden="false" customHeight="false" outlineLevel="0" collapsed="false">
      <c r="A644" s="14"/>
      <c r="B644" s="8"/>
      <c r="C644" s="8" t="str">
        <f aca="false">IFERROR(VLOOKUP(B644,Anagrafica!A:B,2,FALSE()),"")</f>
        <v/>
      </c>
      <c r="D644" s="8"/>
      <c r="E644" s="11"/>
      <c r="F644" s="8"/>
      <c r="G644" s="8"/>
      <c r="H644" s="8"/>
      <c r="I644" s="8"/>
    </row>
    <row r="645" customFormat="false" ht="15" hidden="false" customHeight="false" outlineLevel="0" collapsed="false">
      <c r="A645" s="14"/>
      <c r="B645" s="8"/>
      <c r="C645" s="8" t="str">
        <f aca="false">IFERROR(VLOOKUP(B645,Anagrafica!A:B,2,FALSE()),"")</f>
        <v/>
      </c>
      <c r="D645" s="8"/>
      <c r="E645" s="11"/>
      <c r="F645" s="8"/>
      <c r="G645" s="8"/>
      <c r="H645" s="8"/>
      <c r="I645" s="8"/>
    </row>
    <row r="646" customFormat="false" ht="15" hidden="false" customHeight="false" outlineLevel="0" collapsed="false">
      <c r="A646" s="14"/>
      <c r="B646" s="8"/>
      <c r="C646" s="8" t="str">
        <f aca="false">IFERROR(VLOOKUP(B646,Anagrafica!A:B,2,FALSE()),"")</f>
        <v/>
      </c>
      <c r="D646" s="8"/>
      <c r="E646" s="11"/>
      <c r="F646" s="8"/>
      <c r="G646" s="8"/>
      <c r="H646" s="8"/>
      <c r="I646" s="8"/>
    </row>
    <row r="647" customFormat="false" ht="15" hidden="false" customHeight="false" outlineLevel="0" collapsed="false">
      <c r="A647" s="14"/>
      <c r="B647" s="8"/>
      <c r="C647" s="8" t="str">
        <f aca="false">IFERROR(VLOOKUP(B647,Anagrafica!A:B,2,FALSE()),"")</f>
        <v/>
      </c>
      <c r="D647" s="8"/>
      <c r="E647" s="11"/>
      <c r="F647" s="8"/>
      <c r="G647" s="8"/>
      <c r="H647" s="8"/>
      <c r="I647" s="8"/>
    </row>
    <row r="648" customFormat="false" ht="15" hidden="false" customHeight="false" outlineLevel="0" collapsed="false">
      <c r="A648" s="14"/>
      <c r="B648" s="8"/>
      <c r="C648" s="8" t="str">
        <f aca="false">IFERROR(VLOOKUP(B648,Anagrafica!A:B,2,FALSE()),"")</f>
        <v/>
      </c>
      <c r="D648" s="8"/>
      <c r="E648" s="11"/>
      <c r="F648" s="8"/>
      <c r="G648" s="8"/>
      <c r="H648" s="8"/>
      <c r="I648" s="8"/>
    </row>
    <row r="649" customFormat="false" ht="15" hidden="false" customHeight="false" outlineLevel="0" collapsed="false">
      <c r="A649" s="14"/>
      <c r="B649" s="8"/>
      <c r="C649" s="8" t="str">
        <f aca="false">IFERROR(VLOOKUP(B649,Anagrafica!A:B,2,FALSE()),"")</f>
        <v/>
      </c>
      <c r="D649" s="8"/>
      <c r="E649" s="11"/>
      <c r="F649" s="8"/>
      <c r="G649" s="8"/>
      <c r="H649" s="8"/>
      <c r="I649" s="8"/>
    </row>
    <row r="650" customFormat="false" ht="15" hidden="false" customHeight="false" outlineLevel="0" collapsed="false">
      <c r="A650" s="14"/>
      <c r="B650" s="8"/>
      <c r="C650" s="8" t="str">
        <f aca="false">IFERROR(VLOOKUP(B650,Anagrafica!A:B,2,FALSE()),"")</f>
        <v/>
      </c>
      <c r="D650" s="8"/>
      <c r="E650" s="11"/>
      <c r="F650" s="8"/>
      <c r="G650" s="8"/>
      <c r="H650" s="8"/>
      <c r="I650" s="8"/>
    </row>
    <row r="651" customFormat="false" ht="15" hidden="false" customHeight="false" outlineLevel="0" collapsed="false">
      <c r="A651" s="14"/>
      <c r="B651" s="8"/>
      <c r="C651" s="8" t="str">
        <f aca="false">IFERROR(VLOOKUP(B651,Anagrafica!A:B,2,FALSE()),"")</f>
        <v/>
      </c>
      <c r="D651" s="8"/>
      <c r="E651" s="11"/>
      <c r="F651" s="8"/>
      <c r="G651" s="8"/>
      <c r="H651" s="8"/>
      <c r="I651" s="8"/>
    </row>
    <row r="652" customFormat="false" ht="15" hidden="false" customHeight="false" outlineLevel="0" collapsed="false">
      <c r="A652" s="14"/>
      <c r="B652" s="8"/>
      <c r="C652" s="8" t="str">
        <f aca="false">IFERROR(VLOOKUP(B652,Anagrafica!A:B,2,FALSE()),"")</f>
        <v/>
      </c>
      <c r="D652" s="8"/>
      <c r="E652" s="11"/>
      <c r="F652" s="8"/>
      <c r="G652" s="8"/>
      <c r="H652" s="8"/>
      <c r="I652" s="8"/>
    </row>
    <row r="653" customFormat="false" ht="15" hidden="false" customHeight="false" outlineLevel="0" collapsed="false">
      <c r="A653" s="14"/>
      <c r="B653" s="8"/>
      <c r="C653" s="8" t="str">
        <f aca="false">IFERROR(VLOOKUP(B653,Anagrafica!A:B,2,FALSE()),"")</f>
        <v/>
      </c>
      <c r="D653" s="8"/>
      <c r="E653" s="11"/>
      <c r="F653" s="8"/>
      <c r="G653" s="8"/>
      <c r="H653" s="8"/>
      <c r="I653" s="8"/>
    </row>
    <row r="654" customFormat="false" ht="15" hidden="false" customHeight="false" outlineLevel="0" collapsed="false">
      <c r="A654" s="14"/>
      <c r="B654" s="8"/>
      <c r="C654" s="8" t="str">
        <f aca="false">IFERROR(VLOOKUP(B654,Anagrafica!A:B,2,FALSE()),"")</f>
        <v/>
      </c>
      <c r="D654" s="8"/>
      <c r="E654" s="11"/>
      <c r="F654" s="8"/>
      <c r="G654" s="8"/>
      <c r="H654" s="8"/>
      <c r="I654" s="8"/>
    </row>
    <row r="655" customFormat="false" ht="15" hidden="false" customHeight="false" outlineLevel="0" collapsed="false">
      <c r="A655" s="14"/>
      <c r="B655" s="8"/>
      <c r="C655" s="8" t="str">
        <f aca="false">IFERROR(VLOOKUP(B655,Anagrafica!A:B,2,FALSE()),"")</f>
        <v/>
      </c>
      <c r="D655" s="8"/>
      <c r="E655" s="11"/>
      <c r="F655" s="8"/>
      <c r="G655" s="8"/>
      <c r="H655" s="8"/>
      <c r="I655" s="8"/>
    </row>
    <row r="656" customFormat="false" ht="15" hidden="false" customHeight="false" outlineLevel="0" collapsed="false">
      <c r="A656" s="14"/>
      <c r="B656" s="8"/>
      <c r="C656" s="8" t="str">
        <f aca="false">IFERROR(VLOOKUP(B656,Anagrafica!A:B,2,FALSE()),"")</f>
        <v/>
      </c>
      <c r="D656" s="8"/>
      <c r="E656" s="11"/>
      <c r="F656" s="8"/>
      <c r="G656" s="8"/>
      <c r="H656" s="8"/>
      <c r="I656" s="8"/>
    </row>
    <row r="657" customFormat="false" ht="15" hidden="false" customHeight="false" outlineLevel="0" collapsed="false">
      <c r="A657" s="14"/>
      <c r="B657" s="8"/>
      <c r="C657" s="8" t="str">
        <f aca="false">IFERROR(VLOOKUP(B657,Anagrafica!A:B,2,FALSE()),"")</f>
        <v/>
      </c>
      <c r="D657" s="8"/>
      <c r="E657" s="11"/>
      <c r="F657" s="8"/>
      <c r="G657" s="8"/>
      <c r="H657" s="8"/>
      <c r="I657" s="8"/>
    </row>
    <row r="658" customFormat="false" ht="15" hidden="false" customHeight="false" outlineLevel="0" collapsed="false">
      <c r="A658" s="14"/>
      <c r="B658" s="8"/>
      <c r="C658" s="8" t="str">
        <f aca="false">IFERROR(VLOOKUP(B658,Anagrafica!A:B,2,FALSE()),"")</f>
        <v/>
      </c>
      <c r="D658" s="8"/>
      <c r="E658" s="11"/>
      <c r="F658" s="8"/>
      <c r="G658" s="8"/>
      <c r="H658" s="8"/>
      <c r="I658" s="8"/>
    </row>
    <row r="659" customFormat="false" ht="15" hidden="false" customHeight="false" outlineLevel="0" collapsed="false">
      <c r="A659" s="14"/>
      <c r="B659" s="8"/>
      <c r="C659" s="8" t="str">
        <f aca="false">IFERROR(VLOOKUP(B659,Anagrafica!A:B,2,FALSE()),"")</f>
        <v/>
      </c>
      <c r="D659" s="8"/>
      <c r="E659" s="11"/>
      <c r="F659" s="8"/>
      <c r="G659" s="8"/>
      <c r="H659" s="8"/>
      <c r="I659" s="8"/>
    </row>
    <row r="660" customFormat="false" ht="15" hidden="false" customHeight="false" outlineLevel="0" collapsed="false">
      <c r="A660" s="14"/>
      <c r="B660" s="8"/>
      <c r="C660" s="8" t="str">
        <f aca="false">IFERROR(VLOOKUP(B660,Anagrafica!A:B,2,FALSE()),"")</f>
        <v/>
      </c>
      <c r="D660" s="8"/>
      <c r="E660" s="11"/>
      <c r="F660" s="8"/>
      <c r="G660" s="8"/>
      <c r="H660" s="8"/>
      <c r="I660" s="8"/>
    </row>
    <row r="661" customFormat="false" ht="15" hidden="false" customHeight="false" outlineLevel="0" collapsed="false">
      <c r="A661" s="14"/>
      <c r="B661" s="8"/>
      <c r="C661" s="8" t="str">
        <f aca="false">IFERROR(VLOOKUP(B661,Anagrafica!A:B,2,FALSE()),"")</f>
        <v/>
      </c>
      <c r="D661" s="8"/>
      <c r="E661" s="11"/>
      <c r="F661" s="8"/>
      <c r="G661" s="8"/>
      <c r="H661" s="8"/>
      <c r="I661" s="8"/>
    </row>
    <row r="662" customFormat="false" ht="15" hidden="false" customHeight="false" outlineLevel="0" collapsed="false">
      <c r="A662" s="14"/>
      <c r="B662" s="8"/>
      <c r="C662" s="8" t="str">
        <f aca="false">IFERROR(VLOOKUP(B662,Anagrafica!A:B,2,FALSE()),"")</f>
        <v/>
      </c>
      <c r="D662" s="8"/>
      <c r="E662" s="11"/>
      <c r="F662" s="8"/>
      <c r="G662" s="8"/>
      <c r="H662" s="8"/>
      <c r="I662" s="8"/>
    </row>
    <row r="663" customFormat="false" ht="15" hidden="false" customHeight="false" outlineLevel="0" collapsed="false">
      <c r="A663" s="14"/>
      <c r="B663" s="8"/>
      <c r="C663" s="8" t="str">
        <f aca="false">IFERROR(VLOOKUP(B663,Anagrafica!A:B,2,FALSE()),"")</f>
        <v/>
      </c>
      <c r="D663" s="8"/>
      <c r="E663" s="11"/>
      <c r="F663" s="8"/>
      <c r="G663" s="8"/>
      <c r="H663" s="8"/>
      <c r="I663" s="8"/>
    </row>
    <row r="664" customFormat="false" ht="15" hidden="false" customHeight="false" outlineLevel="0" collapsed="false">
      <c r="A664" s="14"/>
      <c r="B664" s="8"/>
      <c r="C664" s="8" t="str">
        <f aca="false">IFERROR(VLOOKUP(B664,Anagrafica!A:B,2,FALSE()),"")</f>
        <v/>
      </c>
      <c r="D664" s="8"/>
      <c r="E664" s="11"/>
      <c r="F664" s="8"/>
      <c r="G664" s="8"/>
      <c r="H664" s="8"/>
      <c r="I664" s="8"/>
    </row>
    <row r="665" customFormat="false" ht="15" hidden="false" customHeight="false" outlineLevel="0" collapsed="false">
      <c r="A665" s="14"/>
      <c r="B665" s="8"/>
      <c r="C665" s="8" t="str">
        <f aca="false">IFERROR(VLOOKUP(B665,Anagrafica!A:B,2,FALSE()),"")</f>
        <v/>
      </c>
      <c r="D665" s="8"/>
      <c r="E665" s="11"/>
      <c r="F665" s="8"/>
      <c r="G665" s="8"/>
      <c r="H665" s="8"/>
      <c r="I665" s="8"/>
    </row>
    <row r="666" customFormat="false" ht="15" hidden="false" customHeight="false" outlineLevel="0" collapsed="false">
      <c r="A666" s="14"/>
      <c r="B666" s="8"/>
      <c r="C666" s="8" t="str">
        <f aca="false">IFERROR(VLOOKUP(B666,Anagrafica!A:B,2,FALSE()),"")</f>
        <v/>
      </c>
      <c r="D666" s="8"/>
      <c r="E666" s="11"/>
      <c r="F666" s="8"/>
      <c r="G666" s="8"/>
      <c r="H666" s="8"/>
      <c r="I666" s="8"/>
    </row>
    <row r="667" customFormat="false" ht="15" hidden="false" customHeight="false" outlineLevel="0" collapsed="false">
      <c r="A667" s="14"/>
      <c r="B667" s="8"/>
      <c r="C667" s="8" t="str">
        <f aca="false">IFERROR(VLOOKUP(B667,Anagrafica!A:B,2,FALSE()),"")</f>
        <v/>
      </c>
      <c r="D667" s="8"/>
      <c r="E667" s="11"/>
      <c r="F667" s="8"/>
      <c r="G667" s="8"/>
      <c r="H667" s="8"/>
      <c r="I667" s="8"/>
    </row>
    <row r="668" customFormat="false" ht="15" hidden="false" customHeight="false" outlineLevel="0" collapsed="false">
      <c r="A668" s="14"/>
      <c r="B668" s="8"/>
      <c r="C668" s="8" t="str">
        <f aca="false">IFERROR(VLOOKUP(B668,Anagrafica!A:B,2,FALSE()),"")</f>
        <v/>
      </c>
      <c r="D668" s="8"/>
      <c r="E668" s="11"/>
      <c r="F668" s="8"/>
      <c r="G668" s="8"/>
      <c r="H668" s="8"/>
      <c r="I668" s="8"/>
    </row>
    <row r="669" customFormat="false" ht="15" hidden="false" customHeight="false" outlineLevel="0" collapsed="false">
      <c r="A669" s="14"/>
      <c r="B669" s="8"/>
      <c r="C669" s="8" t="str">
        <f aca="false">IFERROR(VLOOKUP(B669,Anagrafica!A:B,2,FALSE()),"")</f>
        <v/>
      </c>
      <c r="D669" s="8"/>
      <c r="E669" s="11"/>
      <c r="F669" s="8"/>
      <c r="G669" s="8"/>
      <c r="H669" s="8"/>
      <c r="I669" s="8"/>
    </row>
    <row r="670" customFormat="false" ht="15" hidden="false" customHeight="false" outlineLevel="0" collapsed="false">
      <c r="A670" s="14"/>
      <c r="B670" s="8"/>
      <c r="C670" s="8" t="str">
        <f aca="false">IFERROR(VLOOKUP(B670,Anagrafica!A:B,2,FALSE()),"")</f>
        <v/>
      </c>
      <c r="D670" s="8"/>
      <c r="E670" s="11"/>
      <c r="F670" s="8"/>
      <c r="G670" s="8"/>
      <c r="H670" s="8"/>
      <c r="I670" s="8"/>
    </row>
    <row r="671" customFormat="false" ht="15" hidden="false" customHeight="false" outlineLevel="0" collapsed="false">
      <c r="A671" s="14"/>
      <c r="B671" s="8"/>
      <c r="C671" s="8" t="str">
        <f aca="false">IFERROR(VLOOKUP(B671,Anagrafica!A:B,2,FALSE()),"")</f>
        <v/>
      </c>
      <c r="D671" s="8"/>
      <c r="E671" s="11"/>
      <c r="F671" s="8"/>
      <c r="G671" s="8"/>
      <c r="H671" s="8"/>
      <c r="I671" s="8"/>
    </row>
    <row r="672" customFormat="false" ht="15" hidden="false" customHeight="false" outlineLevel="0" collapsed="false">
      <c r="A672" s="14"/>
      <c r="B672" s="8"/>
      <c r="C672" s="8" t="str">
        <f aca="false">IFERROR(VLOOKUP(B672,Anagrafica!A:B,2,FALSE()),"")</f>
        <v/>
      </c>
      <c r="D672" s="8"/>
      <c r="E672" s="11"/>
      <c r="F672" s="8"/>
      <c r="G672" s="8"/>
      <c r="H672" s="8"/>
      <c r="I672" s="8"/>
    </row>
    <row r="673" customFormat="false" ht="15" hidden="false" customHeight="false" outlineLevel="0" collapsed="false">
      <c r="A673" s="14"/>
      <c r="B673" s="8"/>
      <c r="C673" s="8" t="str">
        <f aca="false">IFERROR(VLOOKUP(B673,Anagrafica!A:B,2,FALSE()),"")</f>
        <v/>
      </c>
      <c r="D673" s="8"/>
      <c r="E673" s="11"/>
      <c r="F673" s="8"/>
      <c r="G673" s="8"/>
      <c r="H673" s="8"/>
      <c r="I673" s="8"/>
    </row>
    <row r="674" customFormat="false" ht="15" hidden="false" customHeight="false" outlineLevel="0" collapsed="false">
      <c r="A674" s="14"/>
      <c r="B674" s="8"/>
      <c r="C674" s="8" t="str">
        <f aca="false">IFERROR(VLOOKUP(B674,Anagrafica!A:B,2,FALSE()),"")</f>
        <v/>
      </c>
      <c r="D674" s="8"/>
      <c r="E674" s="11"/>
      <c r="F674" s="8"/>
      <c r="G674" s="8"/>
      <c r="H674" s="8"/>
      <c r="I674" s="8"/>
    </row>
    <row r="675" customFormat="false" ht="15" hidden="false" customHeight="false" outlineLevel="0" collapsed="false">
      <c r="A675" s="14"/>
      <c r="B675" s="8"/>
      <c r="C675" s="8" t="str">
        <f aca="false">IFERROR(VLOOKUP(B675,Anagrafica!A:B,2,FALSE()),"")</f>
        <v/>
      </c>
      <c r="D675" s="8"/>
      <c r="E675" s="11"/>
      <c r="F675" s="8"/>
      <c r="G675" s="8"/>
      <c r="H675" s="8"/>
      <c r="I675" s="8"/>
    </row>
    <row r="676" customFormat="false" ht="15" hidden="false" customHeight="false" outlineLevel="0" collapsed="false">
      <c r="A676" s="14"/>
      <c r="B676" s="8"/>
      <c r="C676" s="8" t="str">
        <f aca="false">IFERROR(VLOOKUP(B676,Anagrafica!A:B,2,FALSE()),"")</f>
        <v/>
      </c>
      <c r="D676" s="8"/>
      <c r="E676" s="11"/>
      <c r="F676" s="8"/>
      <c r="G676" s="8"/>
      <c r="H676" s="8"/>
      <c r="I676" s="8"/>
    </row>
    <row r="677" customFormat="false" ht="15" hidden="false" customHeight="false" outlineLevel="0" collapsed="false">
      <c r="A677" s="14"/>
      <c r="B677" s="8"/>
      <c r="C677" s="8" t="str">
        <f aca="false">IFERROR(VLOOKUP(B677,Anagrafica!A:B,2,FALSE()),"")</f>
        <v/>
      </c>
      <c r="D677" s="8"/>
      <c r="E677" s="11"/>
      <c r="F677" s="8"/>
      <c r="G677" s="8"/>
      <c r="H677" s="8"/>
      <c r="I677" s="8"/>
    </row>
    <row r="678" customFormat="false" ht="15" hidden="false" customHeight="false" outlineLevel="0" collapsed="false">
      <c r="A678" s="14"/>
      <c r="B678" s="8"/>
      <c r="C678" s="8" t="str">
        <f aca="false">IFERROR(VLOOKUP(B678,Anagrafica!A:B,2,FALSE()),"")</f>
        <v/>
      </c>
      <c r="D678" s="8"/>
      <c r="E678" s="11"/>
      <c r="F678" s="8"/>
      <c r="G678" s="8"/>
      <c r="H678" s="8"/>
      <c r="I678" s="8"/>
    </row>
    <row r="679" customFormat="false" ht="15" hidden="false" customHeight="false" outlineLevel="0" collapsed="false">
      <c r="A679" s="14"/>
      <c r="B679" s="8"/>
      <c r="C679" s="8" t="str">
        <f aca="false">IFERROR(VLOOKUP(B679,Anagrafica!A:B,2,FALSE()),"")</f>
        <v/>
      </c>
      <c r="D679" s="8"/>
      <c r="E679" s="11"/>
      <c r="F679" s="8"/>
      <c r="G679" s="8"/>
      <c r="H679" s="8"/>
      <c r="I679" s="8"/>
    </row>
    <row r="680" customFormat="false" ht="15" hidden="false" customHeight="false" outlineLevel="0" collapsed="false">
      <c r="A680" s="14"/>
      <c r="B680" s="8"/>
      <c r="C680" s="8" t="str">
        <f aca="false">IFERROR(VLOOKUP(B680,Anagrafica!A:B,2,FALSE()),"")</f>
        <v/>
      </c>
      <c r="D680" s="8"/>
      <c r="E680" s="11"/>
      <c r="F680" s="8"/>
      <c r="G680" s="8"/>
      <c r="H680" s="8"/>
      <c r="I680" s="8"/>
    </row>
    <row r="681" customFormat="false" ht="15" hidden="false" customHeight="false" outlineLevel="0" collapsed="false">
      <c r="A681" s="14"/>
      <c r="B681" s="8"/>
      <c r="C681" s="8" t="str">
        <f aca="false">IFERROR(VLOOKUP(B681,Anagrafica!A:B,2,FALSE()),"")</f>
        <v/>
      </c>
      <c r="D681" s="8"/>
      <c r="E681" s="11"/>
      <c r="F681" s="8"/>
      <c r="G681" s="8"/>
      <c r="H681" s="8"/>
      <c r="I681" s="8"/>
    </row>
    <row r="682" customFormat="false" ht="15" hidden="false" customHeight="false" outlineLevel="0" collapsed="false">
      <c r="A682" s="14"/>
      <c r="B682" s="8"/>
      <c r="C682" s="8" t="str">
        <f aca="false">IFERROR(VLOOKUP(B682,Anagrafica!A:B,2,FALSE()),"")</f>
        <v/>
      </c>
      <c r="D682" s="8"/>
      <c r="E682" s="11"/>
      <c r="F682" s="8"/>
      <c r="G682" s="8"/>
      <c r="H682" s="8"/>
      <c r="I682" s="8"/>
    </row>
    <row r="683" customFormat="false" ht="15" hidden="false" customHeight="false" outlineLevel="0" collapsed="false">
      <c r="A683" s="14"/>
      <c r="B683" s="8"/>
      <c r="C683" s="8" t="str">
        <f aca="false">IFERROR(VLOOKUP(B683,Anagrafica!A:B,2,FALSE()),"")</f>
        <v/>
      </c>
      <c r="D683" s="8"/>
      <c r="E683" s="11"/>
      <c r="F683" s="8"/>
      <c r="G683" s="8"/>
      <c r="H683" s="8"/>
      <c r="I683" s="8"/>
    </row>
    <row r="684" customFormat="false" ht="15" hidden="false" customHeight="false" outlineLevel="0" collapsed="false">
      <c r="A684" s="14"/>
      <c r="B684" s="8"/>
      <c r="C684" s="8" t="str">
        <f aca="false">IFERROR(VLOOKUP(B684,Anagrafica!A:B,2,FALSE()),"")</f>
        <v/>
      </c>
      <c r="D684" s="8"/>
      <c r="E684" s="11"/>
      <c r="F684" s="8"/>
      <c r="G684" s="8"/>
      <c r="H684" s="8"/>
      <c r="I684" s="8"/>
    </row>
    <row r="685" customFormat="false" ht="15" hidden="false" customHeight="false" outlineLevel="0" collapsed="false">
      <c r="A685" s="14"/>
      <c r="B685" s="8"/>
      <c r="C685" s="8" t="str">
        <f aca="false">IFERROR(VLOOKUP(B685,Anagrafica!A:B,2,FALSE()),"")</f>
        <v/>
      </c>
      <c r="D685" s="8"/>
      <c r="E685" s="11"/>
      <c r="F685" s="8"/>
      <c r="G685" s="8"/>
      <c r="H685" s="8"/>
      <c r="I685" s="8"/>
    </row>
    <row r="686" customFormat="false" ht="15" hidden="false" customHeight="false" outlineLevel="0" collapsed="false">
      <c r="A686" s="14"/>
      <c r="B686" s="8"/>
      <c r="C686" s="8" t="str">
        <f aca="false">IFERROR(VLOOKUP(B686,Anagrafica!A:B,2,FALSE()),"")</f>
        <v/>
      </c>
      <c r="D686" s="8"/>
      <c r="E686" s="11"/>
      <c r="F686" s="8"/>
      <c r="G686" s="8"/>
      <c r="H686" s="8"/>
      <c r="I686" s="8"/>
    </row>
    <row r="687" customFormat="false" ht="15" hidden="false" customHeight="false" outlineLevel="0" collapsed="false">
      <c r="A687" s="14"/>
      <c r="B687" s="8"/>
      <c r="C687" s="8" t="str">
        <f aca="false">IFERROR(VLOOKUP(B687,Anagrafica!A:B,2,FALSE()),"")</f>
        <v/>
      </c>
      <c r="D687" s="8"/>
      <c r="E687" s="11"/>
      <c r="F687" s="8"/>
      <c r="G687" s="8"/>
      <c r="H687" s="8"/>
      <c r="I687" s="8"/>
    </row>
    <row r="688" customFormat="false" ht="15" hidden="false" customHeight="false" outlineLevel="0" collapsed="false">
      <c r="A688" s="14"/>
      <c r="B688" s="8"/>
      <c r="C688" s="8" t="str">
        <f aca="false">IFERROR(VLOOKUP(B688,Anagrafica!A:B,2,FALSE()),"")</f>
        <v/>
      </c>
      <c r="D688" s="8"/>
      <c r="E688" s="11"/>
      <c r="F688" s="8"/>
      <c r="G688" s="8"/>
      <c r="H688" s="8"/>
      <c r="I688" s="8"/>
    </row>
    <row r="689" customFormat="false" ht="15" hidden="false" customHeight="false" outlineLevel="0" collapsed="false">
      <c r="A689" s="14"/>
      <c r="B689" s="8"/>
      <c r="C689" s="8" t="str">
        <f aca="false">IFERROR(VLOOKUP(B689,Anagrafica!A:B,2,FALSE()),"")</f>
        <v/>
      </c>
      <c r="D689" s="8"/>
      <c r="E689" s="11"/>
      <c r="F689" s="8"/>
      <c r="G689" s="8"/>
      <c r="H689" s="8"/>
      <c r="I689" s="8"/>
    </row>
    <row r="690" customFormat="false" ht="15" hidden="false" customHeight="false" outlineLevel="0" collapsed="false">
      <c r="A690" s="14"/>
      <c r="B690" s="8"/>
      <c r="C690" s="8" t="str">
        <f aca="false">IFERROR(VLOOKUP(B690,Anagrafica!A:B,2,FALSE()),"")</f>
        <v/>
      </c>
      <c r="D690" s="8"/>
      <c r="E690" s="11"/>
      <c r="F690" s="8"/>
      <c r="G690" s="8"/>
      <c r="H690" s="8"/>
      <c r="I690" s="8"/>
    </row>
    <row r="691" customFormat="false" ht="15" hidden="false" customHeight="false" outlineLevel="0" collapsed="false">
      <c r="A691" s="14"/>
      <c r="B691" s="8"/>
      <c r="C691" s="8" t="str">
        <f aca="false">IFERROR(VLOOKUP(B691,Anagrafica!A:B,2,FALSE()),"")</f>
        <v/>
      </c>
      <c r="D691" s="8"/>
      <c r="E691" s="11"/>
      <c r="F691" s="8"/>
      <c r="G691" s="8"/>
      <c r="H691" s="8"/>
      <c r="I691" s="8"/>
    </row>
    <row r="692" customFormat="false" ht="15" hidden="false" customHeight="false" outlineLevel="0" collapsed="false">
      <c r="A692" s="14"/>
      <c r="B692" s="8"/>
      <c r="C692" s="8" t="str">
        <f aca="false">IFERROR(VLOOKUP(B692,Anagrafica!A:B,2,FALSE()),"")</f>
        <v/>
      </c>
      <c r="D692" s="8"/>
      <c r="E692" s="11"/>
      <c r="F692" s="8"/>
      <c r="G692" s="8"/>
      <c r="H692" s="8"/>
      <c r="I692" s="8"/>
    </row>
    <row r="693" customFormat="false" ht="15" hidden="false" customHeight="false" outlineLevel="0" collapsed="false">
      <c r="A693" s="14"/>
      <c r="B693" s="8"/>
      <c r="C693" s="8" t="str">
        <f aca="false">IFERROR(VLOOKUP(B693,Anagrafica!A:B,2,FALSE()),"")</f>
        <v/>
      </c>
      <c r="D693" s="8"/>
      <c r="E693" s="11"/>
      <c r="F693" s="8"/>
      <c r="G693" s="8"/>
      <c r="H693" s="8"/>
      <c r="I693" s="8"/>
    </row>
    <row r="694" customFormat="false" ht="15" hidden="false" customHeight="false" outlineLevel="0" collapsed="false">
      <c r="A694" s="14"/>
      <c r="B694" s="8"/>
      <c r="C694" s="8" t="str">
        <f aca="false">IFERROR(VLOOKUP(B694,Anagrafica!A:B,2,FALSE()),"")</f>
        <v/>
      </c>
      <c r="D694" s="8"/>
      <c r="E694" s="11"/>
      <c r="F694" s="8"/>
      <c r="G694" s="8"/>
      <c r="H694" s="8"/>
      <c r="I694" s="8"/>
    </row>
    <row r="695" customFormat="false" ht="15" hidden="false" customHeight="false" outlineLevel="0" collapsed="false">
      <c r="A695" s="14"/>
      <c r="B695" s="8"/>
      <c r="C695" s="8" t="str">
        <f aca="false">IFERROR(VLOOKUP(B695,Anagrafica!A:B,2,FALSE()),"")</f>
        <v/>
      </c>
      <c r="D695" s="8"/>
      <c r="E695" s="11"/>
      <c r="F695" s="8"/>
      <c r="G695" s="8"/>
      <c r="H695" s="8"/>
      <c r="I695" s="8"/>
    </row>
    <row r="696" customFormat="false" ht="15" hidden="false" customHeight="false" outlineLevel="0" collapsed="false">
      <c r="A696" s="14"/>
      <c r="B696" s="8"/>
      <c r="C696" s="8" t="str">
        <f aca="false">IFERROR(VLOOKUP(B696,Anagrafica!A:B,2,FALSE()),"")</f>
        <v/>
      </c>
      <c r="D696" s="8"/>
      <c r="E696" s="11"/>
      <c r="F696" s="8"/>
      <c r="G696" s="8"/>
      <c r="H696" s="8"/>
      <c r="I696" s="8"/>
    </row>
    <row r="697" customFormat="false" ht="15" hidden="false" customHeight="false" outlineLevel="0" collapsed="false">
      <c r="A697" s="14"/>
      <c r="B697" s="8"/>
      <c r="C697" s="8" t="str">
        <f aca="false">IFERROR(VLOOKUP(B697,Anagrafica!A:B,2,FALSE()),"")</f>
        <v/>
      </c>
      <c r="D697" s="8"/>
      <c r="E697" s="11"/>
      <c r="F697" s="8"/>
      <c r="G697" s="8"/>
      <c r="H697" s="8"/>
      <c r="I697" s="8"/>
    </row>
    <row r="698" customFormat="false" ht="15" hidden="false" customHeight="false" outlineLevel="0" collapsed="false">
      <c r="A698" s="14"/>
      <c r="B698" s="8"/>
      <c r="C698" s="8" t="str">
        <f aca="false">IFERROR(VLOOKUP(B698,Anagrafica!A:B,2,FALSE()),"")</f>
        <v/>
      </c>
      <c r="D698" s="8"/>
      <c r="E698" s="11"/>
      <c r="F698" s="8"/>
      <c r="G698" s="8"/>
      <c r="H698" s="8"/>
      <c r="I698" s="8"/>
    </row>
    <row r="699" customFormat="false" ht="15" hidden="false" customHeight="false" outlineLevel="0" collapsed="false">
      <c r="A699" s="14"/>
      <c r="B699" s="8"/>
      <c r="C699" s="8" t="str">
        <f aca="false">IFERROR(VLOOKUP(B699,Anagrafica!A:B,2,FALSE()),"")</f>
        <v/>
      </c>
      <c r="D699" s="8"/>
      <c r="E699" s="11"/>
      <c r="F699" s="8"/>
      <c r="G699" s="8"/>
      <c r="H699" s="8"/>
      <c r="I699" s="8"/>
    </row>
    <row r="700" customFormat="false" ht="15" hidden="false" customHeight="false" outlineLevel="0" collapsed="false">
      <c r="A700" s="14"/>
      <c r="B700" s="8"/>
      <c r="C700" s="8" t="str">
        <f aca="false">IFERROR(VLOOKUP(B700,Anagrafica!A:B,2,FALSE()),"")</f>
        <v/>
      </c>
      <c r="D700" s="8"/>
      <c r="E700" s="11"/>
      <c r="F700" s="8"/>
      <c r="G700" s="8"/>
      <c r="H700" s="8"/>
      <c r="I700" s="8"/>
    </row>
    <row r="701" customFormat="false" ht="15" hidden="false" customHeight="false" outlineLevel="0" collapsed="false">
      <c r="A701" s="14"/>
      <c r="B701" s="8"/>
      <c r="C701" s="8" t="str">
        <f aca="false">IFERROR(VLOOKUP(B701,Anagrafica!A:B,2,FALSE()),"")</f>
        <v/>
      </c>
      <c r="D701" s="8"/>
      <c r="E701" s="11"/>
      <c r="F701" s="8"/>
      <c r="G701" s="8"/>
      <c r="H701" s="8"/>
      <c r="I701" s="8"/>
    </row>
    <row r="702" customFormat="false" ht="15" hidden="false" customHeight="false" outlineLevel="0" collapsed="false">
      <c r="A702" s="14"/>
      <c r="B702" s="8"/>
      <c r="C702" s="8" t="str">
        <f aca="false">IFERROR(VLOOKUP(B702,Anagrafica!A:B,2,FALSE()),"")</f>
        <v/>
      </c>
      <c r="D702" s="8"/>
      <c r="E702" s="11"/>
      <c r="F702" s="8"/>
      <c r="G702" s="8"/>
      <c r="H702" s="8"/>
      <c r="I702" s="8"/>
    </row>
    <row r="703" customFormat="false" ht="15" hidden="false" customHeight="false" outlineLevel="0" collapsed="false">
      <c r="A703" s="14"/>
      <c r="B703" s="8"/>
      <c r="C703" s="8" t="str">
        <f aca="false">IFERROR(VLOOKUP(B703,Anagrafica!A:B,2,FALSE()),"")</f>
        <v/>
      </c>
      <c r="D703" s="8"/>
      <c r="E703" s="11"/>
      <c r="F703" s="8"/>
      <c r="G703" s="8"/>
      <c r="H703" s="8"/>
      <c r="I703" s="8"/>
    </row>
    <row r="704" customFormat="false" ht="15" hidden="false" customHeight="false" outlineLevel="0" collapsed="false">
      <c r="A704" s="14"/>
      <c r="B704" s="8"/>
      <c r="C704" s="8" t="str">
        <f aca="false">IFERROR(VLOOKUP(B704,Anagrafica!A:B,2,FALSE()),"")</f>
        <v/>
      </c>
      <c r="D704" s="8"/>
      <c r="E704" s="11"/>
      <c r="F704" s="8"/>
      <c r="G704" s="8"/>
      <c r="H704" s="8"/>
      <c r="I704" s="8"/>
    </row>
    <row r="705" customFormat="false" ht="15" hidden="false" customHeight="false" outlineLevel="0" collapsed="false">
      <c r="A705" s="14"/>
      <c r="B705" s="8"/>
      <c r="C705" s="8" t="str">
        <f aca="false">IFERROR(VLOOKUP(B705,Anagrafica!A:B,2,FALSE()),"")</f>
        <v/>
      </c>
      <c r="D705" s="8"/>
      <c r="E705" s="11"/>
      <c r="F705" s="8"/>
      <c r="G705" s="8"/>
      <c r="H705" s="8"/>
      <c r="I705" s="8"/>
    </row>
    <row r="706" customFormat="false" ht="15" hidden="false" customHeight="false" outlineLevel="0" collapsed="false">
      <c r="A706" s="14"/>
      <c r="B706" s="8"/>
      <c r="C706" s="8" t="str">
        <f aca="false">IFERROR(VLOOKUP(B706,Anagrafica!A:B,2,FALSE()),"")</f>
        <v/>
      </c>
      <c r="D706" s="8"/>
      <c r="E706" s="11"/>
      <c r="F706" s="8"/>
      <c r="G706" s="8"/>
      <c r="H706" s="8"/>
      <c r="I706" s="8"/>
    </row>
    <row r="707" customFormat="false" ht="15" hidden="false" customHeight="false" outlineLevel="0" collapsed="false">
      <c r="A707" s="14"/>
      <c r="B707" s="8"/>
      <c r="C707" s="8" t="str">
        <f aca="false">IFERROR(VLOOKUP(B707,Anagrafica!A:B,2,FALSE()),"")</f>
        <v/>
      </c>
      <c r="D707" s="8"/>
      <c r="E707" s="11"/>
      <c r="F707" s="8"/>
      <c r="G707" s="8"/>
      <c r="H707" s="8"/>
      <c r="I707" s="8"/>
    </row>
    <row r="708" customFormat="false" ht="15" hidden="false" customHeight="false" outlineLevel="0" collapsed="false">
      <c r="A708" s="14"/>
      <c r="B708" s="8"/>
      <c r="C708" s="8" t="str">
        <f aca="false">IFERROR(VLOOKUP(B708,Anagrafica!A:B,2,FALSE()),"")</f>
        <v/>
      </c>
      <c r="D708" s="8"/>
      <c r="E708" s="11"/>
      <c r="F708" s="8"/>
      <c r="G708" s="8"/>
      <c r="H708" s="8"/>
      <c r="I708" s="8"/>
    </row>
    <row r="709" customFormat="false" ht="15" hidden="false" customHeight="false" outlineLevel="0" collapsed="false">
      <c r="A709" s="14"/>
      <c r="B709" s="8"/>
      <c r="C709" s="8" t="str">
        <f aca="false">IFERROR(VLOOKUP(B709,Anagrafica!A:B,2,FALSE()),"")</f>
        <v/>
      </c>
      <c r="D709" s="8"/>
      <c r="E709" s="11"/>
      <c r="F709" s="8"/>
      <c r="G709" s="8"/>
      <c r="H709" s="8"/>
      <c r="I709" s="8"/>
    </row>
    <row r="710" customFormat="false" ht="15" hidden="false" customHeight="false" outlineLevel="0" collapsed="false">
      <c r="A710" s="14"/>
      <c r="B710" s="8"/>
      <c r="C710" s="8" t="str">
        <f aca="false">IFERROR(VLOOKUP(B710,Anagrafica!A:B,2,FALSE()),"")</f>
        <v/>
      </c>
      <c r="D710" s="8"/>
      <c r="E710" s="11"/>
      <c r="F710" s="8"/>
      <c r="G710" s="8"/>
      <c r="H710" s="8"/>
      <c r="I710" s="8"/>
    </row>
    <row r="711" customFormat="false" ht="15" hidden="false" customHeight="false" outlineLevel="0" collapsed="false">
      <c r="A711" s="14"/>
      <c r="B711" s="8"/>
      <c r="C711" s="8" t="str">
        <f aca="false">IFERROR(VLOOKUP(B711,Anagrafica!A:B,2,FALSE()),"")</f>
        <v/>
      </c>
      <c r="D711" s="8"/>
      <c r="E711" s="11"/>
      <c r="F711" s="8"/>
      <c r="G711" s="8"/>
      <c r="H711" s="8"/>
      <c r="I711" s="8"/>
    </row>
    <row r="712" customFormat="false" ht="15" hidden="false" customHeight="false" outlineLevel="0" collapsed="false">
      <c r="A712" s="14"/>
      <c r="B712" s="8"/>
      <c r="C712" s="8" t="str">
        <f aca="false">IFERROR(VLOOKUP(B712,Anagrafica!A:B,2,FALSE()),"")</f>
        <v/>
      </c>
      <c r="D712" s="8"/>
      <c r="E712" s="11"/>
      <c r="F712" s="8"/>
      <c r="G712" s="8"/>
      <c r="H712" s="8"/>
      <c r="I712" s="8"/>
    </row>
    <row r="713" customFormat="false" ht="15" hidden="false" customHeight="false" outlineLevel="0" collapsed="false">
      <c r="A713" s="14"/>
      <c r="B713" s="8"/>
      <c r="C713" s="8" t="str">
        <f aca="false">IFERROR(VLOOKUP(B713,Anagrafica!A:B,2,FALSE()),"")</f>
        <v/>
      </c>
      <c r="D713" s="8"/>
      <c r="E713" s="11"/>
      <c r="F713" s="8"/>
      <c r="G713" s="8"/>
      <c r="H713" s="8"/>
      <c r="I713" s="8"/>
    </row>
    <row r="714" customFormat="false" ht="15" hidden="false" customHeight="false" outlineLevel="0" collapsed="false">
      <c r="A714" s="14"/>
      <c r="B714" s="8"/>
      <c r="C714" s="8" t="str">
        <f aca="false">IFERROR(VLOOKUP(B714,Anagrafica!A:B,2,FALSE()),"")</f>
        <v/>
      </c>
      <c r="D714" s="8"/>
      <c r="E714" s="11"/>
      <c r="F714" s="8"/>
      <c r="G714" s="8"/>
      <c r="H714" s="8"/>
      <c r="I714" s="8"/>
    </row>
    <row r="715" customFormat="false" ht="15" hidden="false" customHeight="false" outlineLevel="0" collapsed="false">
      <c r="A715" s="14"/>
      <c r="B715" s="8"/>
      <c r="C715" s="8" t="str">
        <f aca="false">IFERROR(VLOOKUP(B715,Anagrafica!A:B,2,FALSE()),"")</f>
        <v/>
      </c>
      <c r="D715" s="8"/>
      <c r="E715" s="11"/>
      <c r="F715" s="8"/>
      <c r="G715" s="8"/>
      <c r="H715" s="8"/>
      <c r="I715" s="8"/>
    </row>
    <row r="716" customFormat="false" ht="15" hidden="false" customHeight="false" outlineLevel="0" collapsed="false">
      <c r="A716" s="14"/>
      <c r="B716" s="8"/>
      <c r="C716" s="8" t="str">
        <f aca="false">IFERROR(VLOOKUP(B716,Anagrafica!A:B,2,FALSE()),"")</f>
        <v/>
      </c>
      <c r="D716" s="8"/>
      <c r="E716" s="11"/>
      <c r="F716" s="8"/>
      <c r="G716" s="8"/>
      <c r="H716" s="8"/>
      <c r="I716" s="8"/>
    </row>
    <row r="717" customFormat="false" ht="15" hidden="false" customHeight="false" outlineLevel="0" collapsed="false">
      <c r="A717" s="14"/>
      <c r="B717" s="8"/>
      <c r="C717" s="8" t="str">
        <f aca="false">IFERROR(VLOOKUP(B717,Anagrafica!A:B,2,FALSE()),"")</f>
        <v/>
      </c>
      <c r="D717" s="8"/>
      <c r="E717" s="11"/>
      <c r="F717" s="8"/>
      <c r="G717" s="8"/>
      <c r="H717" s="8"/>
      <c r="I717" s="8"/>
    </row>
    <row r="718" customFormat="false" ht="15" hidden="false" customHeight="false" outlineLevel="0" collapsed="false">
      <c r="A718" s="14"/>
      <c r="B718" s="8"/>
      <c r="C718" s="8" t="str">
        <f aca="false">IFERROR(VLOOKUP(B718,Anagrafica!A:B,2,FALSE()),"")</f>
        <v/>
      </c>
      <c r="D718" s="8"/>
      <c r="E718" s="11"/>
      <c r="F718" s="8"/>
      <c r="G718" s="8"/>
      <c r="H718" s="8"/>
      <c r="I718" s="8"/>
    </row>
    <row r="719" customFormat="false" ht="15" hidden="false" customHeight="false" outlineLevel="0" collapsed="false">
      <c r="A719" s="14"/>
      <c r="B719" s="8"/>
      <c r="C719" s="8" t="str">
        <f aca="false">IFERROR(VLOOKUP(B719,Anagrafica!A:B,2,FALSE()),"")</f>
        <v/>
      </c>
      <c r="D719" s="8"/>
      <c r="E719" s="11"/>
      <c r="F719" s="8"/>
      <c r="G719" s="8"/>
      <c r="H719" s="8"/>
      <c r="I719" s="8"/>
    </row>
    <row r="720" customFormat="false" ht="15" hidden="false" customHeight="false" outlineLevel="0" collapsed="false">
      <c r="A720" s="14"/>
      <c r="B720" s="8"/>
      <c r="C720" s="8" t="str">
        <f aca="false">IFERROR(VLOOKUP(B720,Anagrafica!A:B,2,FALSE()),"")</f>
        <v/>
      </c>
      <c r="D720" s="8"/>
      <c r="E720" s="11"/>
      <c r="F720" s="8"/>
      <c r="G720" s="8"/>
      <c r="H720" s="8"/>
      <c r="I720" s="8"/>
    </row>
    <row r="721" customFormat="false" ht="15" hidden="false" customHeight="false" outlineLevel="0" collapsed="false">
      <c r="A721" s="14"/>
      <c r="B721" s="8"/>
      <c r="C721" s="8" t="str">
        <f aca="false">IFERROR(VLOOKUP(B721,Anagrafica!A:B,2,FALSE()),"")</f>
        <v/>
      </c>
      <c r="D721" s="8"/>
      <c r="E721" s="11"/>
      <c r="F721" s="8"/>
      <c r="G721" s="8"/>
      <c r="H721" s="8"/>
      <c r="I721" s="8"/>
    </row>
    <row r="722" customFormat="false" ht="15" hidden="false" customHeight="false" outlineLevel="0" collapsed="false">
      <c r="A722" s="14"/>
      <c r="B722" s="8"/>
      <c r="C722" s="8" t="str">
        <f aca="false">IFERROR(VLOOKUP(B722,Anagrafica!A:B,2,FALSE()),"")</f>
        <v/>
      </c>
      <c r="D722" s="8"/>
      <c r="E722" s="11"/>
      <c r="F722" s="8"/>
      <c r="G722" s="8"/>
      <c r="H722" s="8"/>
      <c r="I722" s="8"/>
    </row>
    <row r="723" customFormat="false" ht="15" hidden="false" customHeight="false" outlineLevel="0" collapsed="false">
      <c r="A723" s="14"/>
      <c r="B723" s="8"/>
      <c r="C723" s="8" t="str">
        <f aca="false">IFERROR(VLOOKUP(B723,Anagrafica!A:B,2,FALSE()),"")</f>
        <v/>
      </c>
      <c r="D723" s="8"/>
      <c r="E723" s="11"/>
      <c r="F723" s="8"/>
      <c r="G723" s="8"/>
      <c r="H723" s="8"/>
      <c r="I723" s="8"/>
    </row>
    <row r="724" customFormat="false" ht="15" hidden="false" customHeight="false" outlineLevel="0" collapsed="false">
      <c r="A724" s="14"/>
      <c r="B724" s="8"/>
      <c r="C724" s="8" t="str">
        <f aca="false">IFERROR(VLOOKUP(B724,Anagrafica!A:B,2,FALSE()),"")</f>
        <v/>
      </c>
      <c r="D724" s="8"/>
      <c r="E724" s="11"/>
      <c r="F724" s="8"/>
      <c r="G724" s="8"/>
      <c r="H724" s="8"/>
      <c r="I724" s="8"/>
    </row>
    <row r="725" customFormat="false" ht="15" hidden="false" customHeight="false" outlineLevel="0" collapsed="false">
      <c r="A725" s="14"/>
      <c r="B725" s="8"/>
      <c r="C725" s="8" t="str">
        <f aca="false">IFERROR(VLOOKUP(B725,Anagrafica!A:B,2,FALSE()),"")</f>
        <v/>
      </c>
      <c r="D725" s="8"/>
      <c r="E725" s="11"/>
      <c r="F725" s="8"/>
      <c r="G725" s="8"/>
      <c r="H725" s="8"/>
      <c r="I725" s="8"/>
    </row>
    <row r="726" customFormat="false" ht="15" hidden="false" customHeight="false" outlineLevel="0" collapsed="false">
      <c r="A726" s="14"/>
      <c r="B726" s="8"/>
      <c r="C726" s="8" t="str">
        <f aca="false">IFERROR(VLOOKUP(B726,Anagrafica!A:B,2,FALSE()),"")</f>
        <v/>
      </c>
      <c r="D726" s="8"/>
      <c r="E726" s="11"/>
      <c r="F726" s="8"/>
      <c r="G726" s="8"/>
      <c r="H726" s="8"/>
      <c r="I726" s="8"/>
    </row>
    <row r="727" customFormat="false" ht="15" hidden="false" customHeight="false" outlineLevel="0" collapsed="false">
      <c r="A727" s="14"/>
      <c r="B727" s="8"/>
      <c r="C727" s="8" t="str">
        <f aca="false">IFERROR(VLOOKUP(B727,Anagrafica!A:B,2,FALSE()),"")</f>
        <v/>
      </c>
      <c r="D727" s="8"/>
      <c r="E727" s="11"/>
      <c r="F727" s="8"/>
      <c r="G727" s="8"/>
      <c r="H727" s="8"/>
      <c r="I727" s="8"/>
    </row>
    <row r="728" customFormat="false" ht="15" hidden="false" customHeight="false" outlineLevel="0" collapsed="false">
      <c r="A728" s="14"/>
      <c r="B728" s="8"/>
      <c r="C728" s="8" t="str">
        <f aca="false">IFERROR(VLOOKUP(B728,Anagrafica!A:B,2,FALSE()),"")</f>
        <v/>
      </c>
      <c r="D728" s="8"/>
      <c r="E728" s="11"/>
      <c r="F728" s="8"/>
      <c r="G728" s="8"/>
      <c r="H728" s="8"/>
      <c r="I728" s="8"/>
    </row>
    <row r="729" customFormat="false" ht="15" hidden="false" customHeight="false" outlineLevel="0" collapsed="false">
      <c r="A729" s="14"/>
      <c r="B729" s="8"/>
      <c r="C729" s="8" t="str">
        <f aca="false">IFERROR(VLOOKUP(B729,Anagrafica!A:B,2,FALSE()),"")</f>
        <v/>
      </c>
      <c r="D729" s="8"/>
      <c r="E729" s="11"/>
      <c r="F729" s="8"/>
      <c r="G729" s="8"/>
      <c r="H729" s="8"/>
      <c r="I729" s="8"/>
    </row>
    <row r="730" customFormat="false" ht="15" hidden="false" customHeight="false" outlineLevel="0" collapsed="false">
      <c r="A730" s="14"/>
      <c r="B730" s="8"/>
      <c r="C730" s="8" t="str">
        <f aca="false">IFERROR(VLOOKUP(B730,Anagrafica!A:B,2,FALSE()),"")</f>
        <v/>
      </c>
      <c r="D730" s="8"/>
      <c r="E730" s="11"/>
      <c r="F730" s="8"/>
      <c r="G730" s="8"/>
      <c r="H730" s="8"/>
      <c r="I730" s="8"/>
    </row>
    <row r="731" customFormat="false" ht="15" hidden="false" customHeight="false" outlineLevel="0" collapsed="false">
      <c r="A731" s="14"/>
      <c r="B731" s="8"/>
      <c r="C731" s="8" t="str">
        <f aca="false">IFERROR(VLOOKUP(B731,Anagrafica!A:B,2,FALSE()),"")</f>
        <v/>
      </c>
      <c r="D731" s="8"/>
      <c r="E731" s="11"/>
      <c r="F731" s="8"/>
      <c r="G731" s="8"/>
      <c r="H731" s="8"/>
      <c r="I731" s="8"/>
    </row>
    <row r="732" customFormat="false" ht="15" hidden="false" customHeight="false" outlineLevel="0" collapsed="false">
      <c r="A732" s="14"/>
      <c r="B732" s="8"/>
      <c r="C732" s="8" t="str">
        <f aca="false">IFERROR(VLOOKUP(B732,Anagrafica!A:B,2,FALSE()),"")</f>
        <v/>
      </c>
      <c r="D732" s="8"/>
      <c r="E732" s="11"/>
      <c r="F732" s="8"/>
      <c r="G732" s="8"/>
      <c r="H732" s="8"/>
      <c r="I732" s="8"/>
    </row>
    <row r="733" customFormat="false" ht="15" hidden="false" customHeight="false" outlineLevel="0" collapsed="false">
      <c r="A733" s="14"/>
      <c r="B733" s="8"/>
      <c r="C733" s="8" t="str">
        <f aca="false">IFERROR(VLOOKUP(B733,Anagrafica!A:B,2,FALSE()),"")</f>
        <v/>
      </c>
      <c r="D733" s="8"/>
      <c r="E733" s="11"/>
      <c r="F733" s="8"/>
      <c r="G733" s="8"/>
      <c r="H733" s="8"/>
      <c r="I733" s="8"/>
    </row>
    <row r="734" customFormat="false" ht="15" hidden="false" customHeight="false" outlineLevel="0" collapsed="false">
      <c r="A734" s="14"/>
      <c r="B734" s="8"/>
      <c r="C734" s="8" t="str">
        <f aca="false">IFERROR(VLOOKUP(B734,Anagrafica!A:B,2,FALSE()),"")</f>
        <v/>
      </c>
      <c r="D734" s="8"/>
      <c r="E734" s="11"/>
      <c r="F734" s="8"/>
      <c r="G734" s="8"/>
      <c r="H734" s="8"/>
      <c r="I734" s="8"/>
    </row>
    <row r="735" customFormat="false" ht="15" hidden="false" customHeight="false" outlineLevel="0" collapsed="false">
      <c r="A735" s="14"/>
      <c r="B735" s="8"/>
      <c r="C735" s="8" t="str">
        <f aca="false">IFERROR(VLOOKUP(B735,Anagrafica!A:B,2,FALSE()),"")</f>
        <v/>
      </c>
      <c r="D735" s="8"/>
      <c r="E735" s="11"/>
      <c r="F735" s="8"/>
      <c r="G735" s="8"/>
      <c r="H735" s="8"/>
      <c r="I735" s="8"/>
    </row>
    <row r="736" customFormat="false" ht="15" hidden="false" customHeight="false" outlineLevel="0" collapsed="false">
      <c r="A736" s="14"/>
      <c r="B736" s="8"/>
      <c r="C736" s="8" t="str">
        <f aca="false">IFERROR(VLOOKUP(B736,Anagrafica!A:B,2,FALSE()),"")</f>
        <v/>
      </c>
      <c r="D736" s="8"/>
      <c r="E736" s="11"/>
      <c r="F736" s="8"/>
      <c r="G736" s="8"/>
      <c r="H736" s="8"/>
      <c r="I736" s="8"/>
    </row>
    <row r="737" customFormat="false" ht="15" hidden="false" customHeight="false" outlineLevel="0" collapsed="false">
      <c r="A737" s="14"/>
      <c r="B737" s="8"/>
      <c r="C737" s="8" t="str">
        <f aca="false">IFERROR(VLOOKUP(B737,Anagrafica!A:B,2,FALSE()),"")</f>
        <v/>
      </c>
      <c r="D737" s="8"/>
      <c r="E737" s="11"/>
      <c r="F737" s="8"/>
      <c r="G737" s="8"/>
      <c r="H737" s="8"/>
      <c r="I737" s="8"/>
    </row>
    <row r="738" customFormat="false" ht="15" hidden="false" customHeight="false" outlineLevel="0" collapsed="false">
      <c r="A738" s="14"/>
      <c r="B738" s="8"/>
      <c r="C738" s="8" t="str">
        <f aca="false">IFERROR(VLOOKUP(B738,Anagrafica!A:B,2,FALSE()),"")</f>
        <v/>
      </c>
      <c r="D738" s="8"/>
      <c r="E738" s="11"/>
      <c r="F738" s="8"/>
      <c r="G738" s="8"/>
      <c r="H738" s="8"/>
      <c r="I738" s="8"/>
    </row>
    <row r="739" customFormat="false" ht="15" hidden="false" customHeight="false" outlineLevel="0" collapsed="false">
      <c r="A739" s="14"/>
      <c r="B739" s="8"/>
      <c r="C739" s="8" t="str">
        <f aca="false">IFERROR(VLOOKUP(B739,Anagrafica!A:B,2,FALSE()),"")</f>
        <v/>
      </c>
      <c r="D739" s="8"/>
      <c r="E739" s="11"/>
      <c r="F739" s="8"/>
      <c r="G739" s="8"/>
      <c r="H739" s="8"/>
      <c r="I739" s="8"/>
    </row>
    <row r="740" customFormat="false" ht="15" hidden="false" customHeight="false" outlineLevel="0" collapsed="false">
      <c r="A740" s="14"/>
      <c r="B740" s="8"/>
      <c r="C740" s="8" t="str">
        <f aca="false">IFERROR(VLOOKUP(B740,Anagrafica!A:B,2,FALSE()),"")</f>
        <v/>
      </c>
      <c r="D740" s="8"/>
      <c r="E740" s="11"/>
      <c r="F740" s="8"/>
      <c r="G740" s="8"/>
      <c r="H740" s="8"/>
      <c r="I740" s="8"/>
    </row>
    <row r="741" customFormat="false" ht="15" hidden="false" customHeight="false" outlineLevel="0" collapsed="false">
      <c r="A741" s="14"/>
      <c r="B741" s="8"/>
      <c r="C741" s="8" t="str">
        <f aca="false">IFERROR(VLOOKUP(B741,Anagrafica!A:B,2,FALSE()),"")</f>
        <v/>
      </c>
      <c r="D741" s="8"/>
      <c r="E741" s="11"/>
      <c r="F741" s="8"/>
      <c r="G741" s="8"/>
      <c r="H741" s="8"/>
      <c r="I741" s="8"/>
    </row>
    <row r="742" customFormat="false" ht="15" hidden="false" customHeight="false" outlineLevel="0" collapsed="false">
      <c r="A742" s="14"/>
      <c r="B742" s="8"/>
      <c r="C742" s="8" t="str">
        <f aca="false">IFERROR(VLOOKUP(B742,Anagrafica!A:B,2,FALSE()),"")</f>
        <v/>
      </c>
      <c r="D742" s="8"/>
      <c r="E742" s="11"/>
      <c r="F742" s="8"/>
      <c r="G742" s="8"/>
      <c r="H742" s="8"/>
      <c r="I742" s="8"/>
    </row>
    <row r="743" customFormat="false" ht="15" hidden="false" customHeight="false" outlineLevel="0" collapsed="false">
      <c r="A743" s="14"/>
      <c r="B743" s="8"/>
      <c r="C743" s="8" t="str">
        <f aca="false">IFERROR(VLOOKUP(B743,Anagrafica!A:B,2,FALSE()),"")</f>
        <v/>
      </c>
      <c r="D743" s="8"/>
      <c r="E743" s="11"/>
      <c r="F743" s="8"/>
      <c r="G743" s="8"/>
      <c r="H743" s="8"/>
      <c r="I743" s="8"/>
    </row>
    <row r="744" customFormat="false" ht="15" hidden="false" customHeight="false" outlineLevel="0" collapsed="false">
      <c r="A744" s="14"/>
      <c r="B744" s="8"/>
      <c r="C744" s="8" t="str">
        <f aca="false">IFERROR(VLOOKUP(B744,Anagrafica!A:B,2,FALSE()),"")</f>
        <v/>
      </c>
      <c r="D744" s="8"/>
      <c r="E744" s="11"/>
      <c r="F744" s="8"/>
      <c r="G744" s="8"/>
      <c r="H744" s="8"/>
      <c r="I744" s="8"/>
    </row>
    <row r="745" customFormat="false" ht="15" hidden="false" customHeight="false" outlineLevel="0" collapsed="false">
      <c r="A745" s="14"/>
      <c r="B745" s="8"/>
      <c r="C745" s="8" t="str">
        <f aca="false">IFERROR(VLOOKUP(B745,Anagrafica!A:B,2,FALSE()),"")</f>
        <v/>
      </c>
      <c r="D745" s="8"/>
      <c r="E745" s="11"/>
      <c r="F745" s="8"/>
      <c r="G745" s="8"/>
      <c r="H745" s="8"/>
      <c r="I745" s="8"/>
    </row>
    <row r="746" customFormat="false" ht="15" hidden="false" customHeight="false" outlineLevel="0" collapsed="false">
      <c r="A746" s="14"/>
      <c r="B746" s="8"/>
      <c r="C746" s="8" t="str">
        <f aca="false">IFERROR(VLOOKUP(B746,Anagrafica!A:B,2,FALSE()),"")</f>
        <v/>
      </c>
      <c r="D746" s="8"/>
      <c r="E746" s="11"/>
      <c r="F746" s="8"/>
      <c r="G746" s="8"/>
      <c r="H746" s="8"/>
      <c r="I746" s="8"/>
    </row>
    <row r="747" customFormat="false" ht="15" hidden="false" customHeight="false" outlineLevel="0" collapsed="false">
      <c r="A747" s="14"/>
      <c r="B747" s="8"/>
      <c r="C747" s="8" t="str">
        <f aca="false">IFERROR(VLOOKUP(B747,Anagrafica!A:B,2,FALSE()),"")</f>
        <v/>
      </c>
      <c r="D747" s="8"/>
      <c r="E747" s="11"/>
      <c r="F747" s="8"/>
      <c r="G747" s="8"/>
      <c r="H747" s="8"/>
      <c r="I747" s="8"/>
    </row>
    <row r="748" customFormat="false" ht="15" hidden="false" customHeight="false" outlineLevel="0" collapsed="false">
      <c r="A748" s="14"/>
      <c r="B748" s="8"/>
      <c r="C748" s="8" t="str">
        <f aca="false">IFERROR(VLOOKUP(B748,Anagrafica!A:B,2,FALSE()),"")</f>
        <v/>
      </c>
      <c r="D748" s="8"/>
      <c r="E748" s="11"/>
      <c r="F748" s="8"/>
      <c r="G748" s="8"/>
      <c r="H748" s="8"/>
      <c r="I748" s="8"/>
    </row>
    <row r="749" customFormat="false" ht="15" hidden="false" customHeight="false" outlineLevel="0" collapsed="false">
      <c r="A749" s="14"/>
      <c r="B749" s="8"/>
      <c r="C749" s="8" t="str">
        <f aca="false">IFERROR(VLOOKUP(B749,Anagrafica!A:B,2,FALSE()),"")</f>
        <v/>
      </c>
      <c r="D749" s="8"/>
      <c r="E749" s="11"/>
      <c r="F749" s="8"/>
      <c r="G749" s="8"/>
      <c r="H749" s="8"/>
      <c r="I749" s="8"/>
    </row>
    <row r="750" customFormat="false" ht="15" hidden="false" customHeight="false" outlineLevel="0" collapsed="false">
      <c r="A750" s="14"/>
      <c r="B750" s="8"/>
      <c r="C750" s="8" t="str">
        <f aca="false">IFERROR(VLOOKUP(B750,Anagrafica!A:B,2,FALSE()),"")</f>
        <v/>
      </c>
      <c r="D750" s="8"/>
      <c r="E750" s="11"/>
      <c r="F750" s="8"/>
      <c r="G750" s="8"/>
      <c r="H750" s="8"/>
      <c r="I750" s="8"/>
    </row>
    <row r="751" customFormat="false" ht="15" hidden="false" customHeight="false" outlineLevel="0" collapsed="false">
      <c r="A751" s="14"/>
      <c r="B751" s="8"/>
      <c r="C751" s="8" t="str">
        <f aca="false">IFERROR(VLOOKUP(B751,Anagrafica!A:B,2,FALSE()),"")</f>
        <v/>
      </c>
      <c r="D751" s="8"/>
      <c r="E751" s="11"/>
      <c r="F751" s="8"/>
      <c r="G751" s="8"/>
      <c r="H751" s="8"/>
      <c r="I751" s="8"/>
    </row>
    <row r="752" customFormat="false" ht="15" hidden="false" customHeight="false" outlineLevel="0" collapsed="false">
      <c r="A752" s="14"/>
      <c r="B752" s="8"/>
      <c r="C752" s="8" t="str">
        <f aca="false">IFERROR(VLOOKUP(B752,Anagrafica!A:B,2,FALSE()),"")</f>
        <v/>
      </c>
      <c r="D752" s="8"/>
      <c r="E752" s="11"/>
      <c r="F752" s="8"/>
      <c r="G752" s="8"/>
      <c r="H752" s="8"/>
      <c r="I752" s="8"/>
    </row>
    <row r="753" customFormat="false" ht="15" hidden="false" customHeight="false" outlineLevel="0" collapsed="false">
      <c r="A753" s="14"/>
      <c r="B753" s="8"/>
      <c r="C753" s="8" t="str">
        <f aca="false">IFERROR(VLOOKUP(B753,Anagrafica!A:B,2,FALSE()),"")</f>
        <v/>
      </c>
      <c r="D753" s="8"/>
      <c r="E753" s="11"/>
      <c r="F753" s="8"/>
      <c r="G753" s="8"/>
      <c r="H753" s="8"/>
      <c r="I753" s="8"/>
    </row>
    <row r="754" customFormat="false" ht="15" hidden="false" customHeight="false" outlineLevel="0" collapsed="false">
      <c r="A754" s="14"/>
      <c r="B754" s="8"/>
      <c r="C754" s="8" t="str">
        <f aca="false">IFERROR(VLOOKUP(B754,Anagrafica!A:B,2,FALSE()),"")</f>
        <v/>
      </c>
      <c r="D754" s="8"/>
      <c r="E754" s="11"/>
      <c r="F754" s="8"/>
      <c r="G754" s="8"/>
      <c r="H754" s="8"/>
      <c r="I754" s="8"/>
    </row>
    <row r="755" customFormat="false" ht="15" hidden="false" customHeight="false" outlineLevel="0" collapsed="false">
      <c r="A755" s="14"/>
      <c r="B755" s="8"/>
      <c r="C755" s="8" t="str">
        <f aca="false">IFERROR(VLOOKUP(B755,Anagrafica!A:B,2,FALSE()),"")</f>
        <v/>
      </c>
      <c r="D755" s="8"/>
      <c r="E755" s="11"/>
      <c r="F755" s="8"/>
      <c r="G755" s="8"/>
      <c r="H755" s="8"/>
      <c r="I755" s="8"/>
    </row>
    <row r="756" customFormat="false" ht="15" hidden="false" customHeight="false" outlineLevel="0" collapsed="false">
      <c r="A756" s="14"/>
      <c r="B756" s="8"/>
      <c r="C756" s="8" t="str">
        <f aca="false">IFERROR(VLOOKUP(B756,Anagrafica!A:B,2,FALSE()),"")</f>
        <v/>
      </c>
      <c r="D756" s="8"/>
      <c r="E756" s="11"/>
      <c r="F756" s="8"/>
      <c r="G756" s="8"/>
      <c r="H756" s="8"/>
      <c r="I756" s="8"/>
    </row>
    <row r="757" customFormat="false" ht="15" hidden="false" customHeight="false" outlineLevel="0" collapsed="false">
      <c r="A757" s="14"/>
      <c r="B757" s="8"/>
      <c r="C757" s="8" t="str">
        <f aca="false">IFERROR(VLOOKUP(B757,Anagrafica!A:B,2,FALSE()),"")</f>
        <v/>
      </c>
      <c r="D757" s="8"/>
      <c r="E757" s="11"/>
      <c r="F757" s="8"/>
      <c r="G757" s="8"/>
      <c r="H757" s="8"/>
      <c r="I757" s="8"/>
    </row>
    <row r="758" customFormat="false" ht="15" hidden="false" customHeight="false" outlineLevel="0" collapsed="false">
      <c r="A758" s="14"/>
      <c r="B758" s="8"/>
      <c r="C758" s="8" t="str">
        <f aca="false">IFERROR(VLOOKUP(B758,Anagrafica!A:B,2,FALSE()),"")</f>
        <v/>
      </c>
      <c r="D758" s="8"/>
      <c r="E758" s="11"/>
      <c r="F758" s="8"/>
      <c r="G758" s="8"/>
      <c r="H758" s="8"/>
      <c r="I758" s="8"/>
    </row>
    <row r="759" customFormat="false" ht="15" hidden="false" customHeight="false" outlineLevel="0" collapsed="false">
      <c r="A759" s="14"/>
      <c r="B759" s="8"/>
      <c r="C759" s="8" t="str">
        <f aca="false">IFERROR(VLOOKUP(B759,Anagrafica!A:B,2,FALSE()),"")</f>
        <v/>
      </c>
      <c r="D759" s="8"/>
      <c r="E759" s="11"/>
      <c r="F759" s="8"/>
      <c r="G759" s="8"/>
      <c r="H759" s="8"/>
      <c r="I759" s="8"/>
    </row>
    <row r="760" customFormat="false" ht="15" hidden="false" customHeight="false" outlineLevel="0" collapsed="false">
      <c r="A760" s="14"/>
      <c r="B760" s="8"/>
      <c r="C760" s="8" t="str">
        <f aca="false">IFERROR(VLOOKUP(B760,Anagrafica!A:B,2,FALSE()),"")</f>
        <v/>
      </c>
      <c r="D760" s="8"/>
      <c r="E760" s="11"/>
      <c r="F760" s="8"/>
      <c r="G760" s="8"/>
      <c r="H760" s="8"/>
      <c r="I760" s="8"/>
    </row>
    <row r="761" customFormat="false" ht="15" hidden="false" customHeight="false" outlineLevel="0" collapsed="false">
      <c r="A761" s="14"/>
      <c r="B761" s="8"/>
      <c r="C761" s="8" t="str">
        <f aca="false">IFERROR(VLOOKUP(B761,Anagrafica!A:B,2,FALSE()),"")</f>
        <v/>
      </c>
      <c r="D761" s="8"/>
      <c r="E761" s="11"/>
      <c r="F761" s="8"/>
      <c r="G761" s="8"/>
      <c r="H761" s="8"/>
      <c r="I761" s="8"/>
    </row>
    <row r="762" customFormat="false" ht="15" hidden="false" customHeight="false" outlineLevel="0" collapsed="false">
      <c r="A762" s="14"/>
      <c r="B762" s="8"/>
      <c r="C762" s="8" t="str">
        <f aca="false">IFERROR(VLOOKUP(B762,Anagrafica!A:B,2,FALSE()),"")</f>
        <v/>
      </c>
      <c r="D762" s="8"/>
      <c r="E762" s="11"/>
      <c r="F762" s="8"/>
      <c r="G762" s="8"/>
      <c r="H762" s="8"/>
      <c r="I762" s="8"/>
    </row>
    <row r="763" customFormat="false" ht="15" hidden="false" customHeight="false" outlineLevel="0" collapsed="false">
      <c r="A763" s="14"/>
      <c r="B763" s="8"/>
      <c r="C763" s="8" t="str">
        <f aca="false">IFERROR(VLOOKUP(B763,Anagrafica!A:B,2,FALSE()),"")</f>
        <v/>
      </c>
      <c r="D763" s="8"/>
      <c r="E763" s="11"/>
      <c r="F763" s="8"/>
      <c r="G763" s="8"/>
      <c r="H763" s="8"/>
      <c r="I763" s="8"/>
    </row>
    <row r="764" customFormat="false" ht="15" hidden="false" customHeight="false" outlineLevel="0" collapsed="false">
      <c r="A764" s="14"/>
      <c r="B764" s="8"/>
      <c r="C764" s="8" t="str">
        <f aca="false">IFERROR(VLOOKUP(B764,Anagrafica!A:B,2,FALSE()),"")</f>
        <v/>
      </c>
      <c r="D764" s="8"/>
      <c r="E764" s="11"/>
      <c r="F764" s="8"/>
      <c r="G764" s="8"/>
      <c r="H764" s="8"/>
      <c r="I764" s="8"/>
    </row>
    <row r="765" customFormat="false" ht="15" hidden="false" customHeight="false" outlineLevel="0" collapsed="false">
      <c r="A765" s="14"/>
      <c r="B765" s="8"/>
      <c r="C765" s="8" t="str">
        <f aca="false">IFERROR(VLOOKUP(B765,Anagrafica!A:B,2,FALSE()),"")</f>
        <v/>
      </c>
      <c r="D765" s="8"/>
      <c r="E765" s="11"/>
      <c r="F765" s="8"/>
      <c r="G765" s="8"/>
      <c r="H765" s="8"/>
      <c r="I765" s="8"/>
    </row>
    <row r="766" customFormat="false" ht="15" hidden="false" customHeight="false" outlineLevel="0" collapsed="false">
      <c r="A766" s="14"/>
      <c r="B766" s="8"/>
      <c r="C766" s="8" t="str">
        <f aca="false">IFERROR(VLOOKUP(B766,Anagrafica!A:B,2,FALSE()),"")</f>
        <v/>
      </c>
      <c r="D766" s="8"/>
      <c r="E766" s="11"/>
      <c r="F766" s="8"/>
      <c r="G766" s="8"/>
      <c r="H766" s="8"/>
      <c r="I766" s="8"/>
    </row>
    <row r="767" customFormat="false" ht="15" hidden="false" customHeight="false" outlineLevel="0" collapsed="false">
      <c r="A767" s="14"/>
      <c r="B767" s="8"/>
      <c r="C767" s="8" t="str">
        <f aca="false">IFERROR(VLOOKUP(B767,Anagrafica!A:B,2,FALSE()),"")</f>
        <v/>
      </c>
      <c r="D767" s="8"/>
      <c r="E767" s="11"/>
      <c r="F767" s="8"/>
      <c r="G767" s="8"/>
      <c r="H767" s="8"/>
      <c r="I767" s="8"/>
    </row>
    <row r="768" customFormat="false" ht="15" hidden="false" customHeight="false" outlineLevel="0" collapsed="false">
      <c r="A768" s="14"/>
      <c r="B768" s="8"/>
      <c r="C768" s="8" t="str">
        <f aca="false">IFERROR(VLOOKUP(B768,Anagrafica!A:B,2,FALSE()),"")</f>
        <v/>
      </c>
      <c r="D768" s="8"/>
      <c r="E768" s="11"/>
      <c r="F768" s="8"/>
      <c r="G768" s="8"/>
      <c r="H768" s="8"/>
      <c r="I768" s="8"/>
    </row>
    <row r="769" customFormat="false" ht="15" hidden="false" customHeight="false" outlineLevel="0" collapsed="false">
      <c r="A769" s="14"/>
      <c r="B769" s="8"/>
      <c r="C769" s="8" t="str">
        <f aca="false">IFERROR(VLOOKUP(B769,Anagrafica!A:B,2,FALSE()),"")</f>
        <v/>
      </c>
      <c r="D769" s="8"/>
      <c r="E769" s="11"/>
      <c r="F769" s="8"/>
      <c r="G769" s="8"/>
      <c r="H769" s="8"/>
      <c r="I769" s="8"/>
    </row>
    <row r="770" customFormat="false" ht="15" hidden="false" customHeight="false" outlineLevel="0" collapsed="false">
      <c r="A770" s="14"/>
      <c r="B770" s="8"/>
      <c r="C770" s="8" t="str">
        <f aca="false">IFERROR(VLOOKUP(B770,Anagrafica!A:B,2,FALSE()),"")</f>
        <v/>
      </c>
      <c r="D770" s="8"/>
      <c r="E770" s="11"/>
      <c r="F770" s="8"/>
      <c r="G770" s="8"/>
      <c r="H770" s="8"/>
      <c r="I770" s="8"/>
    </row>
    <row r="771" customFormat="false" ht="15" hidden="false" customHeight="false" outlineLevel="0" collapsed="false">
      <c r="A771" s="14"/>
      <c r="B771" s="8"/>
      <c r="C771" s="8" t="str">
        <f aca="false">IFERROR(VLOOKUP(B771,Anagrafica!A:B,2,FALSE()),"")</f>
        <v/>
      </c>
      <c r="D771" s="8"/>
      <c r="E771" s="11"/>
      <c r="F771" s="8"/>
      <c r="G771" s="8"/>
      <c r="H771" s="8"/>
      <c r="I771" s="8"/>
    </row>
    <row r="772" customFormat="false" ht="15" hidden="false" customHeight="false" outlineLevel="0" collapsed="false">
      <c r="A772" s="14"/>
      <c r="B772" s="8"/>
      <c r="C772" s="8" t="str">
        <f aca="false">IFERROR(VLOOKUP(B772,Anagrafica!A:B,2,FALSE()),"")</f>
        <v/>
      </c>
      <c r="D772" s="8"/>
      <c r="E772" s="11"/>
      <c r="F772" s="8"/>
      <c r="G772" s="8"/>
      <c r="H772" s="8"/>
      <c r="I772" s="8"/>
    </row>
    <row r="773" customFormat="false" ht="15" hidden="false" customHeight="false" outlineLevel="0" collapsed="false">
      <c r="A773" s="14"/>
      <c r="B773" s="8"/>
      <c r="C773" s="8" t="str">
        <f aca="false">IFERROR(VLOOKUP(B773,Anagrafica!A:B,2,FALSE()),"")</f>
        <v/>
      </c>
      <c r="D773" s="8"/>
      <c r="E773" s="11"/>
      <c r="F773" s="8"/>
      <c r="G773" s="8"/>
      <c r="H773" s="8"/>
      <c r="I773" s="8"/>
    </row>
    <row r="774" customFormat="false" ht="15" hidden="false" customHeight="false" outlineLevel="0" collapsed="false">
      <c r="A774" s="14"/>
      <c r="B774" s="8"/>
      <c r="C774" s="8" t="str">
        <f aca="false">IFERROR(VLOOKUP(B774,Anagrafica!A:B,2,FALSE()),"")</f>
        <v/>
      </c>
      <c r="D774" s="8"/>
      <c r="E774" s="11"/>
      <c r="F774" s="8"/>
      <c r="G774" s="8"/>
      <c r="H774" s="8"/>
      <c r="I774" s="8"/>
    </row>
    <row r="775" customFormat="false" ht="15" hidden="false" customHeight="false" outlineLevel="0" collapsed="false">
      <c r="A775" s="14"/>
      <c r="B775" s="8"/>
      <c r="C775" s="8" t="str">
        <f aca="false">IFERROR(VLOOKUP(B775,Anagrafica!A:B,2,FALSE()),"")</f>
        <v/>
      </c>
      <c r="D775" s="8"/>
      <c r="E775" s="11"/>
      <c r="F775" s="8"/>
      <c r="G775" s="8"/>
      <c r="H775" s="8"/>
      <c r="I775" s="8"/>
    </row>
    <row r="776" customFormat="false" ht="15" hidden="false" customHeight="false" outlineLevel="0" collapsed="false">
      <c r="A776" s="14"/>
      <c r="B776" s="8"/>
      <c r="C776" s="8" t="str">
        <f aca="false">IFERROR(VLOOKUP(B776,Anagrafica!A:B,2,FALSE()),"")</f>
        <v/>
      </c>
      <c r="D776" s="8"/>
      <c r="E776" s="11"/>
      <c r="F776" s="8"/>
      <c r="G776" s="8"/>
      <c r="H776" s="8"/>
      <c r="I776" s="8"/>
    </row>
    <row r="777" customFormat="false" ht="15" hidden="false" customHeight="false" outlineLevel="0" collapsed="false">
      <c r="A777" s="14"/>
      <c r="B777" s="8"/>
      <c r="C777" s="8" t="str">
        <f aca="false">IFERROR(VLOOKUP(B777,Anagrafica!A:B,2,FALSE()),"")</f>
        <v/>
      </c>
      <c r="D777" s="8"/>
      <c r="E777" s="11"/>
      <c r="F777" s="8"/>
      <c r="G777" s="8"/>
      <c r="H777" s="8"/>
      <c r="I777" s="8"/>
    </row>
    <row r="778" customFormat="false" ht="15" hidden="false" customHeight="false" outlineLevel="0" collapsed="false">
      <c r="A778" s="14"/>
      <c r="B778" s="8"/>
      <c r="C778" s="8" t="str">
        <f aca="false">IFERROR(VLOOKUP(B778,Anagrafica!A:B,2,FALSE()),"")</f>
        <v/>
      </c>
      <c r="D778" s="8"/>
      <c r="E778" s="11"/>
      <c r="F778" s="8"/>
      <c r="G778" s="8"/>
      <c r="H778" s="8"/>
      <c r="I778" s="8"/>
    </row>
    <row r="779" customFormat="false" ht="15" hidden="false" customHeight="false" outlineLevel="0" collapsed="false">
      <c r="A779" s="14"/>
      <c r="B779" s="8"/>
      <c r="C779" s="8" t="str">
        <f aca="false">IFERROR(VLOOKUP(B779,Anagrafica!A:B,2,FALSE()),"")</f>
        <v/>
      </c>
      <c r="D779" s="8"/>
      <c r="E779" s="11"/>
      <c r="F779" s="8"/>
      <c r="G779" s="8"/>
      <c r="H779" s="8"/>
      <c r="I779" s="8"/>
    </row>
    <row r="780" customFormat="false" ht="15" hidden="false" customHeight="false" outlineLevel="0" collapsed="false">
      <c r="A780" s="14"/>
      <c r="B780" s="8"/>
      <c r="C780" s="8" t="str">
        <f aca="false">IFERROR(VLOOKUP(B780,Anagrafica!A:B,2,FALSE()),"")</f>
        <v/>
      </c>
      <c r="D780" s="8"/>
      <c r="E780" s="11"/>
      <c r="F780" s="8"/>
      <c r="G780" s="8"/>
      <c r="H780" s="8"/>
      <c r="I780" s="8"/>
    </row>
    <row r="781" customFormat="false" ht="15" hidden="false" customHeight="false" outlineLevel="0" collapsed="false">
      <c r="A781" s="14"/>
      <c r="B781" s="8"/>
      <c r="C781" s="8" t="str">
        <f aca="false">IFERROR(VLOOKUP(B781,Anagrafica!A:B,2,FALSE()),"")</f>
        <v/>
      </c>
      <c r="D781" s="8"/>
      <c r="E781" s="11"/>
      <c r="F781" s="8"/>
      <c r="G781" s="8"/>
      <c r="H781" s="8"/>
      <c r="I781" s="8"/>
    </row>
    <row r="782" customFormat="false" ht="15" hidden="false" customHeight="false" outlineLevel="0" collapsed="false">
      <c r="A782" s="14"/>
      <c r="B782" s="8"/>
      <c r="C782" s="8" t="str">
        <f aca="false">IFERROR(VLOOKUP(B782,Anagrafica!A:B,2,FALSE()),"")</f>
        <v/>
      </c>
      <c r="D782" s="8"/>
      <c r="E782" s="11"/>
      <c r="F782" s="8"/>
      <c r="G782" s="8"/>
      <c r="H782" s="8"/>
      <c r="I782" s="8"/>
    </row>
    <row r="783" customFormat="false" ht="15" hidden="false" customHeight="false" outlineLevel="0" collapsed="false">
      <c r="A783" s="14"/>
      <c r="B783" s="8"/>
      <c r="C783" s="8" t="str">
        <f aca="false">IFERROR(VLOOKUP(B783,Anagrafica!A:B,2,FALSE()),"")</f>
        <v/>
      </c>
      <c r="D783" s="8"/>
      <c r="E783" s="11"/>
      <c r="F783" s="8"/>
      <c r="G783" s="8"/>
      <c r="H783" s="8"/>
      <c r="I783" s="8"/>
    </row>
    <row r="784" customFormat="false" ht="15" hidden="false" customHeight="false" outlineLevel="0" collapsed="false">
      <c r="A784" s="14"/>
      <c r="B784" s="8"/>
      <c r="C784" s="8" t="str">
        <f aca="false">IFERROR(VLOOKUP(B784,Anagrafica!A:B,2,FALSE()),"")</f>
        <v/>
      </c>
      <c r="D784" s="8"/>
      <c r="E784" s="11"/>
      <c r="F784" s="8"/>
      <c r="G784" s="8"/>
      <c r="H784" s="8"/>
      <c r="I784" s="8"/>
    </row>
    <row r="785" customFormat="false" ht="15" hidden="false" customHeight="false" outlineLevel="0" collapsed="false">
      <c r="A785" s="14"/>
      <c r="B785" s="8"/>
      <c r="C785" s="8" t="str">
        <f aca="false">IFERROR(VLOOKUP(B785,Anagrafica!A:B,2,FALSE()),"")</f>
        <v/>
      </c>
      <c r="D785" s="8"/>
      <c r="E785" s="11"/>
      <c r="F785" s="8"/>
      <c r="G785" s="8"/>
      <c r="H785" s="8"/>
      <c r="I785" s="8"/>
    </row>
    <row r="786" customFormat="false" ht="15" hidden="false" customHeight="false" outlineLevel="0" collapsed="false">
      <c r="A786" s="14"/>
      <c r="B786" s="8"/>
      <c r="C786" s="8" t="str">
        <f aca="false">IFERROR(VLOOKUP(B786,Anagrafica!A:B,2,FALSE()),"")</f>
        <v/>
      </c>
      <c r="D786" s="8"/>
      <c r="E786" s="11"/>
      <c r="F786" s="8"/>
      <c r="G786" s="8"/>
      <c r="H786" s="8"/>
      <c r="I786" s="8"/>
    </row>
    <row r="787" customFormat="false" ht="15" hidden="false" customHeight="false" outlineLevel="0" collapsed="false">
      <c r="A787" s="14"/>
      <c r="B787" s="8"/>
      <c r="C787" s="8" t="str">
        <f aca="false">IFERROR(VLOOKUP(B787,Anagrafica!A:B,2,FALSE()),"")</f>
        <v/>
      </c>
      <c r="D787" s="8"/>
      <c r="E787" s="11"/>
      <c r="F787" s="8"/>
      <c r="G787" s="8"/>
      <c r="H787" s="8"/>
      <c r="I787" s="8"/>
    </row>
    <row r="788" customFormat="false" ht="15" hidden="false" customHeight="false" outlineLevel="0" collapsed="false">
      <c r="A788" s="14"/>
      <c r="B788" s="8"/>
      <c r="C788" s="8" t="str">
        <f aca="false">IFERROR(VLOOKUP(B788,Anagrafica!A:B,2,FALSE()),"")</f>
        <v/>
      </c>
      <c r="D788" s="8"/>
      <c r="E788" s="11"/>
      <c r="F788" s="8"/>
      <c r="G788" s="8"/>
      <c r="H788" s="8"/>
      <c r="I788" s="8"/>
    </row>
    <row r="789" customFormat="false" ht="15" hidden="false" customHeight="false" outlineLevel="0" collapsed="false">
      <c r="A789" s="14"/>
      <c r="B789" s="8"/>
      <c r="C789" s="8" t="str">
        <f aca="false">IFERROR(VLOOKUP(B789,Anagrafica!A:B,2,FALSE()),"")</f>
        <v/>
      </c>
      <c r="D789" s="8"/>
      <c r="E789" s="11"/>
      <c r="F789" s="8"/>
      <c r="G789" s="8"/>
      <c r="H789" s="8"/>
      <c r="I789" s="8"/>
    </row>
    <row r="790" customFormat="false" ht="15" hidden="false" customHeight="false" outlineLevel="0" collapsed="false">
      <c r="A790" s="14"/>
      <c r="B790" s="8"/>
      <c r="C790" s="8" t="str">
        <f aca="false">IFERROR(VLOOKUP(B790,Anagrafica!A:B,2,FALSE()),"")</f>
        <v/>
      </c>
      <c r="D790" s="8"/>
      <c r="E790" s="11"/>
      <c r="F790" s="8"/>
      <c r="G790" s="8"/>
      <c r="H790" s="8"/>
      <c r="I790" s="8"/>
    </row>
    <row r="791" customFormat="false" ht="15" hidden="false" customHeight="false" outlineLevel="0" collapsed="false">
      <c r="A791" s="14"/>
      <c r="B791" s="8"/>
      <c r="C791" s="8" t="str">
        <f aca="false">IFERROR(VLOOKUP(B791,Anagrafica!A:B,2,FALSE()),"")</f>
        <v/>
      </c>
      <c r="D791" s="8"/>
      <c r="E791" s="11"/>
      <c r="F791" s="8"/>
      <c r="G791" s="8"/>
      <c r="H791" s="8"/>
      <c r="I791" s="8"/>
    </row>
    <row r="792" customFormat="false" ht="15" hidden="false" customHeight="false" outlineLevel="0" collapsed="false">
      <c r="A792" s="14"/>
      <c r="B792" s="8"/>
      <c r="C792" s="8" t="str">
        <f aca="false">IFERROR(VLOOKUP(B792,Anagrafica!A:B,2,FALSE()),"")</f>
        <v/>
      </c>
      <c r="D792" s="8"/>
      <c r="E792" s="11"/>
      <c r="F792" s="8"/>
      <c r="G792" s="8"/>
      <c r="H792" s="8"/>
      <c r="I792" s="8"/>
    </row>
    <row r="793" customFormat="false" ht="15" hidden="false" customHeight="false" outlineLevel="0" collapsed="false">
      <c r="A793" s="14"/>
      <c r="B793" s="8"/>
      <c r="C793" s="8" t="str">
        <f aca="false">IFERROR(VLOOKUP(B793,Anagrafica!A:B,2,FALSE()),"")</f>
        <v/>
      </c>
      <c r="D793" s="8"/>
      <c r="E793" s="11"/>
      <c r="F793" s="8"/>
      <c r="G793" s="8"/>
      <c r="H793" s="8"/>
      <c r="I793" s="8"/>
    </row>
    <row r="794" customFormat="false" ht="15" hidden="false" customHeight="false" outlineLevel="0" collapsed="false">
      <c r="A794" s="14"/>
      <c r="B794" s="8"/>
      <c r="C794" s="8" t="str">
        <f aca="false">IFERROR(VLOOKUP(B794,Anagrafica!A:B,2,FALSE()),"")</f>
        <v/>
      </c>
      <c r="D794" s="8"/>
      <c r="E794" s="11"/>
      <c r="F794" s="8"/>
      <c r="G794" s="8"/>
      <c r="H794" s="8"/>
      <c r="I794" s="8"/>
    </row>
    <row r="795" customFormat="false" ht="15" hidden="false" customHeight="false" outlineLevel="0" collapsed="false">
      <c r="A795" s="14"/>
      <c r="B795" s="8"/>
      <c r="C795" s="8" t="str">
        <f aca="false">IFERROR(VLOOKUP(B795,Anagrafica!A:B,2,FALSE()),"")</f>
        <v/>
      </c>
      <c r="D795" s="8"/>
      <c r="E795" s="11"/>
      <c r="F795" s="8"/>
      <c r="G795" s="8"/>
      <c r="H795" s="8"/>
      <c r="I795" s="8"/>
    </row>
    <row r="796" customFormat="false" ht="15" hidden="false" customHeight="false" outlineLevel="0" collapsed="false">
      <c r="A796" s="14"/>
      <c r="B796" s="8"/>
      <c r="C796" s="8" t="str">
        <f aca="false">IFERROR(VLOOKUP(B796,Anagrafica!A:B,2,FALSE()),"")</f>
        <v/>
      </c>
      <c r="D796" s="8"/>
      <c r="E796" s="11"/>
      <c r="F796" s="8"/>
      <c r="G796" s="8"/>
      <c r="H796" s="8"/>
      <c r="I796" s="8"/>
    </row>
    <row r="797" customFormat="false" ht="15" hidden="false" customHeight="false" outlineLevel="0" collapsed="false">
      <c r="A797" s="14"/>
      <c r="B797" s="8"/>
      <c r="C797" s="8" t="str">
        <f aca="false">IFERROR(VLOOKUP(B797,Anagrafica!A:B,2,FALSE()),"")</f>
        <v/>
      </c>
      <c r="D797" s="8"/>
      <c r="E797" s="11"/>
      <c r="F797" s="8"/>
      <c r="G797" s="8"/>
      <c r="H797" s="8"/>
      <c r="I797" s="8"/>
    </row>
    <row r="798" customFormat="false" ht="15" hidden="false" customHeight="false" outlineLevel="0" collapsed="false">
      <c r="A798" s="14"/>
      <c r="B798" s="8"/>
      <c r="C798" s="8" t="str">
        <f aca="false">IFERROR(VLOOKUP(B798,Anagrafica!A:B,2,FALSE()),"")</f>
        <v/>
      </c>
      <c r="D798" s="8"/>
      <c r="E798" s="11"/>
      <c r="F798" s="8"/>
      <c r="G798" s="8"/>
      <c r="H798" s="8"/>
      <c r="I798" s="8"/>
    </row>
    <row r="799" customFormat="false" ht="15" hidden="false" customHeight="false" outlineLevel="0" collapsed="false">
      <c r="A799" s="14"/>
      <c r="B799" s="8"/>
      <c r="C799" s="8" t="str">
        <f aca="false">IFERROR(VLOOKUP(B799,Anagrafica!A:B,2,FALSE()),"")</f>
        <v/>
      </c>
      <c r="D799" s="8"/>
      <c r="E799" s="11"/>
      <c r="F799" s="8"/>
      <c r="G799" s="8"/>
      <c r="H799" s="8"/>
      <c r="I799" s="8"/>
    </row>
    <row r="800" customFormat="false" ht="15" hidden="false" customHeight="false" outlineLevel="0" collapsed="false">
      <c r="A800" s="14"/>
      <c r="B800" s="8"/>
      <c r="C800" s="8" t="str">
        <f aca="false">IFERROR(VLOOKUP(B800,Anagrafica!A:B,2,FALSE()),"")</f>
        <v/>
      </c>
      <c r="D800" s="8"/>
      <c r="E800" s="11"/>
      <c r="F800" s="8"/>
      <c r="G800" s="8"/>
      <c r="H800" s="8"/>
      <c r="I800" s="8"/>
    </row>
    <row r="801" customFormat="false" ht="15" hidden="false" customHeight="false" outlineLevel="0" collapsed="false">
      <c r="A801" s="14"/>
      <c r="B801" s="8"/>
      <c r="C801" s="8" t="str">
        <f aca="false">IFERROR(VLOOKUP(B801,Anagrafica!A:B,2,FALSE()),"")</f>
        <v/>
      </c>
      <c r="D801" s="8"/>
      <c r="E801" s="11"/>
      <c r="F801" s="8"/>
      <c r="G801" s="8"/>
      <c r="H801" s="8"/>
      <c r="I801" s="8"/>
    </row>
    <row r="802" customFormat="false" ht="15" hidden="false" customHeight="false" outlineLevel="0" collapsed="false">
      <c r="A802" s="14"/>
      <c r="B802" s="8"/>
      <c r="C802" s="8" t="str">
        <f aca="false">IFERROR(VLOOKUP(B802,Anagrafica!A:B,2,FALSE()),"")</f>
        <v/>
      </c>
      <c r="D802" s="8"/>
      <c r="E802" s="11"/>
      <c r="F802" s="8"/>
      <c r="G802" s="8"/>
      <c r="H802" s="8"/>
      <c r="I802" s="8"/>
    </row>
    <row r="803" customFormat="false" ht="15" hidden="false" customHeight="false" outlineLevel="0" collapsed="false">
      <c r="A803" s="14"/>
      <c r="B803" s="8"/>
      <c r="C803" s="8" t="str">
        <f aca="false">IFERROR(VLOOKUP(B803,Anagrafica!A:B,2,FALSE()),"")</f>
        <v/>
      </c>
      <c r="D803" s="8"/>
      <c r="E803" s="11"/>
      <c r="F803" s="8"/>
      <c r="G803" s="8"/>
      <c r="H803" s="8"/>
      <c r="I803" s="8"/>
    </row>
    <row r="804" customFormat="false" ht="15" hidden="false" customHeight="false" outlineLevel="0" collapsed="false">
      <c r="A804" s="14"/>
      <c r="B804" s="8"/>
      <c r="C804" s="8" t="str">
        <f aca="false">IFERROR(VLOOKUP(B804,Anagrafica!A:B,2,FALSE()),"")</f>
        <v/>
      </c>
      <c r="D804" s="8"/>
      <c r="E804" s="11"/>
      <c r="F804" s="8"/>
      <c r="G804" s="8"/>
      <c r="H804" s="8"/>
      <c r="I804" s="8"/>
    </row>
    <row r="805" customFormat="false" ht="15" hidden="false" customHeight="false" outlineLevel="0" collapsed="false">
      <c r="A805" s="14"/>
      <c r="B805" s="8"/>
      <c r="C805" s="8" t="str">
        <f aca="false">IFERROR(VLOOKUP(B805,Anagrafica!A:B,2,FALSE()),"")</f>
        <v/>
      </c>
      <c r="D805" s="8"/>
      <c r="E805" s="11"/>
      <c r="F805" s="8"/>
      <c r="G805" s="8"/>
      <c r="H805" s="8"/>
      <c r="I805" s="8"/>
    </row>
    <row r="806" customFormat="false" ht="15" hidden="false" customHeight="false" outlineLevel="0" collapsed="false">
      <c r="A806" s="14"/>
      <c r="B806" s="8"/>
      <c r="C806" s="8" t="str">
        <f aca="false">IFERROR(VLOOKUP(B806,Anagrafica!A:B,2,FALSE()),"")</f>
        <v/>
      </c>
      <c r="D806" s="8"/>
      <c r="E806" s="11"/>
      <c r="F806" s="8"/>
      <c r="G806" s="8"/>
      <c r="H806" s="8"/>
      <c r="I806" s="8"/>
    </row>
    <row r="807" customFormat="false" ht="15" hidden="false" customHeight="false" outlineLevel="0" collapsed="false">
      <c r="A807" s="14"/>
      <c r="B807" s="8"/>
      <c r="C807" s="8" t="str">
        <f aca="false">IFERROR(VLOOKUP(B807,Anagrafica!A:B,2,FALSE()),"")</f>
        <v/>
      </c>
      <c r="D807" s="8"/>
      <c r="E807" s="11"/>
      <c r="F807" s="8"/>
      <c r="G807" s="8"/>
      <c r="H807" s="8"/>
      <c r="I807" s="8"/>
    </row>
    <row r="808" customFormat="false" ht="15" hidden="false" customHeight="false" outlineLevel="0" collapsed="false">
      <c r="A808" s="14"/>
      <c r="B808" s="8"/>
      <c r="C808" s="8" t="str">
        <f aca="false">IFERROR(VLOOKUP(B808,Anagrafica!A:B,2,FALSE()),"")</f>
        <v/>
      </c>
      <c r="D808" s="8"/>
      <c r="E808" s="11"/>
      <c r="F808" s="8"/>
      <c r="G808" s="8"/>
      <c r="H808" s="8"/>
      <c r="I808" s="8"/>
    </row>
    <row r="809" customFormat="false" ht="15" hidden="false" customHeight="false" outlineLevel="0" collapsed="false">
      <c r="A809" s="14"/>
      <c r="B809" s="8"/>
      <c r="C809" s="8" t="str">
        <f aca="false">IFERROR(VLOOKUP(B809,Anagrafica!A:B,2,FALSE()),"")</f>
        <v/>
      </c>
      <c r="D809" s="8"/>
      <c r="E809" s="11"/>
      <c r="F809" s="8"/>
      <c r="G809" s="8"/>
      <c r="H809" s="8"/>
      <c r="I809" s="8"/>
    </row>
    <row r="810" customFormat="false" ht="15" hidden="false" customHeight="false" outlineLevel="0" collapsed="false">
      <c r="A810" s="14"/>
      <c r="B810" s="8"/>
      <c r="C810" s="8" t="str">
        <f aca="false">IFERROR(VLOOKUP(B810,Anagrafica!A:B,2,FALSE()),"")</f>
        <v/>
      </c>
      <c r="D810" s="8"/>
      <c r="E810" s="11"/>
      <c r="F810" s="8"/>
      <c r="G810" s="8"/>
      <c r="H810" s="8"/>
      <c r="I810" s="8"/>
    </row>
    <row r="811" customFormat="false" ht="15" hidden="false" customHeight="false" outlineLevel="0" collapsed="false">
      <c r="A811" s="14"/>
      <c r="B811" s="8"/>
      <c r="C811" s="8" t="str">
        <f aca="false">IFERROR(VLOOKUP(B811,Anagrafica!A:B,2,FALSE()),"")</f>
        <v/>
      </c>
      <c r="D811" s="8"/>
      <c r="E811" s="11"/>
      <c r="F811" s="8"/>
      <c r="G811" s="8"/>
      <c r="H811" s="8"/>
      <c r="I811" s="8"/>
    </row>
    <row r="812" customFormat="false" ht="15" hidden="false" customHeight="false" outlineLevel="0" collapsed="false">
      <c r="A812" s="14"/>
      <c r="B812" s="8"/>
      <c r="C812" s="8" t="str">
        <f aca="false">IFERROR(VLOOKUP(B812,Anagrafica!A:B,2,FALSE()),"")</f>
        <v/>
      </c>
      <c r="D812" s="8"/>
      <c r="E812" s="11"/>
      <c r="F812" s="8"/>
      <c r="G812" s="8"/>
      <c r="H812" s="8"/>
      <c r="I812" s="8"/>
    </row>
    <row r="813" customFormat="false" ht="15" hidden="false" customHeight="false" outlineLevel="0" collapsed="false">
      <c r="A813" s="14"/>
      <c r="B813" s="8"/>
      <c r="C813" s="8" t="str">
        <f aca="false">IFERROR(VLOOKUP(B813,Anagrafica!A:B,2,FALSE()),"")</f>
        <v/>
      </c>
      <c r="D813" s="8"/>
      <c r="E813" s="11"/>
      <c r="F813" s="8"/>
      <c r="G813" s="8"/>
      <c r="H813" s="8"/>
      <c r="I813" s="8"/>
    </row>
    <row r="814" customFormat="false" ht="15" hidden="false" customHeight="false" outlineLevel="0" collapsed="false">
      <c r="A814" s="14"/>
      <c r="B814" s="8"/>
      <c r="C814" s="8" t="str">
        <f aca="false">IFERROR(VLOOKUP(B814,Anagrafica!A:B,2,FALSE()),"")</f>
        <v/>
      </c>
      <c r="D814" s="8"/>
      <c r="E814" s="11"/>
      <c r="F814" s="8"/>
      <c r="G814" s="8"/>
      <c r="H814" s="8"/>
      <c r="I814" s="8"/>
    </row>
    <row r="815" customFormat="false" ht="15" hidden="false" customHeight="false" outlineLevel="0" collapsed="false">
      <c r="A815" s="14"/>
      <c r="B815" s="8"/>
      <c r="C815" s="8" t="str">
        <f aca="false">IFERROR(VLOOKUP(B815,Anagrafica!A:B,2,FALSE()),"")</f>
        <v/>
      </c>
      <c r="D815" s="8"/>
      <c r="E815" s="11"/>
      <c r="F815" s="8"/>
      <c r="G815" s="8"/>
      <c r="H815" s="8"/>
      <c r="I815" s="8"/>
    </row>
    <row r="816" customFormat="false" ht="15" hidden="false" customHeight="false" outlineLevel="0" collapsed="false">
      <c r="A816" s="14"/>
      <c r="B816" s="8"/>
      <c r="C816" s="8" t="str">
        <f aca="false">IFERROR(VLOOKUP(B816,Anagrafica!A:B,2,FALSE()),"")</f>
        <v/>
      </c>
      <c r="D816" s="8"/>
      <c r="E816" s="11"/>
      <c r="F816" s="8"/>
      <c r="G816" s="8"/>
      <c r="H816" s="8"/>
      <c r="I816" s="8"/>
    </row>
    <row r="817" customFormat="false" ht="15" hidden="false" customHeight="false" outlineLevel="0" collapsed="false">
      <c r="A817" s="14"/>
      <c r="B817" s="8"/>
      <c r="C817" s="8" t="str">
        <f aca="false">IFERROR(VLOOKUP(B817,Anagrafica!A:B,2,FALSE()),"")</f>
        <v/>
      </c>
      <c r="D817" s="8"/>
      <c r="E817" s="11"/>
      <c r="F817" s="8"/>
      <c r="G817" s="8"/>
      <c r="H817" s="8"/>
      <c r="I817" s="8"/>
    </row>
    <row r="818" customFormat="false" ht="15" hidden="false" customHeight="false" outlineLevel="0" collapsed="false">
      <c r="A818" s="14"/>
      <c r="B818" s="8"/>
      <c r="C818" s="8" t="str">
        <f aca="false">IFERROR(VLOOKUP(B818,Anagrafica!A:B,2,FALSE()),"")</f>
        <v/>
      </c>
      <c r="D818" s="8"/>
      <c r="E818" s="11"/>
      <c r="F818" s="8"/>
      <c r="G818" s="8"/>
      <c r="H818" s="8"/>
      <c r="I818" s="8"/>
    </row>
    <row r="819" customFormat="false" ht="15" hidden="false" customHeight="false" outlineLevel="0" collapsed="false">
      <c r="A819" s="14"/>
      <c r="B819" s="8"/>
      <c r="C819" s="8" t="str">
        <f aca="false">IFERROR(VLOOKUP(B819,Anagrafica!A:B,2,FALSE()),"")</f>
        <v/>
      </c>
      <c r="D819" s="8"/>
      <c r="E819" s="11"/>
      <c r="F819" s="8"/>
      <c r="G819" s="8"/>
      <c r="H819" s="8"/>
      <c r="I819" s="8"/>
    </row>
    <row r="820" customFormat="false" ht="15" hidden="false" customHeight="false" outlineLevel="0" collapsed="false">
      <c r="A820" s="14"/>
      <c r="B820" s="8"/>
      <c r="C820" s="8" t="str">
        <f aca="false">IFERROR(VLOOKUP(B820,Anagrafica!A:B,2,FALSE()),"")</f>
        <v/>
      </c>
      <c r="D820" s="8"/>
      <c r="E820" s="11"/>
      <c r="F820" s="8"/>
      <c r="G820" s="8"/>
      <c r="H820" s="8"/>
      <c r="I820" s="8"/>
    </row>
    <row r="821" customFormat="false" ht="15" hidden="false" customHeight="false" outlineLevel="0" collapsed="false">
      <c r="A821" s="14"/>
      <c r="B821" s="8"/>
      <c r="C821" s="8" t="str">
        <f aca="false">IFERROR(VLOOKUP(B821,Anagrafica!A:B,2,FALSE()),"")</f>
        <v/>
      </c>
      <c r="D821" s="8"/>
      <c r="E821" s="11"/>
      <c r="F821" s="8"/>
      <c r="G821" s="8"/>
      <c r="H821" s="8"/>
      <c r="I821" s="8"/>
    </row>
    <row r="822" customFormat="false" ht="15" hidden="false" customHeight="false" outlineLevel="0" collapsed="false">
      <c r="A822" s="14"/>
      <c r="B822" s="8"/>
      <c r="C822" s="8" t="str">
        <f aca="false">IFERROR(VLOOKUP(B822,Anagrafica!A:B,2,FALSE()),"")</f>
        <v/>
      </c>
      <c r="D822" s="8"/>
      <c r="E822" s="11"/>
      <c r="F822" s="8"/>
      <c r="G822" s="8"/>
      <c r="H822" s="8"/>
      <c r="I822" s="8"/>
    </row>
    <row r="823" customFormat="false" ht="15" hidden="false" customHeight="false" outlineLevel="0" collapsed="false">
      <c r="A823" s="14"/>
      <c r="B823" s="8"/>
      <c r="C823" s="8" t="str">
        <f aca="false">IFERROR(VLOOKUP(B823,Anagrafica!A:B,2,FALSE()),"")</f>
        <v/>
      </c>
      <c r="D823" s="8"/>
      <c r="E823" s="11"/>
      <c r="F823" s="8"/>
      <c r="G823" s="8"/>
      <c r="H823" s="8"/>
      <c r="I823" s="8"/>
    </row>
    <row r="824" customFormat="false" ht="15" hidden="false" customHeight="false" outlineLevel="0" collapsed="false">
      <c r="A824" s="14"/>
      <c r="B824" s="8"/>
      <c r="C824" s="8" t="str">
        <f aca="false">IFERROR(VLOOKUP(B824,Anagrafica!A:B,2,FALSE()),"")</f>
        <v/>
      </c>
      <c r="D824" s="8"/>
      <c r="E824" s="11"/>
      <c r="F824" s="8"/>
      <c r="G824" s="8"/>
      <c r="H824" s="8"/>
      <c r="I824" s="8"/>
    </row>
    <row r="825" customFormat="false" ht="15" hidden="false" customHeight="false" outlineLevel="0" collapsed="false">
      <c r="A825" s="14"/>
      <c r="B825" s="8"/>
      <c r="C825" s="8" t="str">
        <f aca="false">IFERROR(VLOOKUP(B825,Anagrafica!A:B,2,FALSE()),"")</f>
        <v/>
      </c>
      <c r="D825" s="8"/>
      <c r="E825" s="11"/>
      <c r="F825" s="8"/>
      <c r="G825" s="8"/>
      <c r="H825" s="8"/>
      <c r="I825" s="8"/>
    </row>
    <row r="826" customFormat="false" ht="15" hidden="false" customHeight="false" outlineLevel="0" collapsed="false">
      <c r="A826" s="14"/>
      <c r="B826" s="8"/>
      <c r="C826" s="8" t="str">
        <f aca="false">IFERROR(VLOOKUP(B826,Anagrafica!A:B,2,FALSE()),"")</f>
        <v/>
      </c>
      <c r="D826" s="8"/>
      <c r="E826" s="11"/>
      <c r="F826" s="8"/>
      <c r="G826" s="8"/>
      <c r="H826" s="8"/>
      <c r="I826" s="8"/>
    </row>
    <row r="827" customFormat="false" ht="15" hidden="false" customHeight="false" outlineLevel="0" collapsed="false">
      <c r="A827" s="14"/>
      <c r="B827" s="8"/>
      <c r="C827" s="8" t="str">
        <f aca="false">IFERROR(VLOOKUP(B827,Anagrafica!A:B,2,FALSE()),"")</f>
        <v/>
      </c>
      <c r="D827" s="8"/>
      <c r="E827" s="11"/>
      <c r="F827" s="8"/>
      <c r="G827" s="8"/>
      <c r="H827" s="8"/>
      <c r="I827" s="8"/>
    </row>
    <row r="828" customFormat="false" ht="15" hidden="false" customHeight="false" outlineLevel="0" collapsed="false">
      <c r="A828" s="14"/>
      <c r="B828" s="8"/>
      <c r="C828" s="8" t="str">
        <f aca="false">IFERROR(VLOOKUP(B828,Anagrafica!A:B,2,FALSE()),"")</f>
        <v/>
      </c>
      <c r="D828" s="8"/>
      <c r="E828" s="11"/>
      <c r="F828" s="8"/>
      <c r="G828" s="8"/>
      <c r="H828" s="8"/>
      <c r="I828" s="8"/>
    </row>
    <row r="829" customFormat="false" ht="15" hidden="false" customHeight="false" outlineLevel="0" collapsed="false">
      <c r="A829" s="14"/>
      <c r="B829" s="8"/>
      <c r="C829" s="8" t="str">
        <f aca="false">IFERROR(VLOOKUP(B829,Anagrafica!A:B,2,FALSE()),"")</f>
        <v/>
      </c>
      <c r="D829" s="8"/>
      <c r="E829" s="11"/>
      <c r="F829" s="8"/>
      <c r="G829" s="8"/>
      <c r="H829" s="8"/>
      <c r="I829" s="8"/>
    </row>
    <row r="830" customFormat="false" ht="15" hidden="false" customHeight="false" outlineLevel="0" collapsed="false">
      <c r="A830" s="14"/>
      <c r="B830" s="8"/>
      <c r="C830" s="8" t="str">
        <f aca="false">IFERROR(VLOOKUP(B830,Anagrafica!A:B,2,FALSE()),"")</f>
        <v/>
      </c>
      <c r="D830" s="8"/>
      <c r="E830" s="11"/>
      <c r="F830" s="8"/>
      <c r="G830" s="8"/>
      <c r="H830" s="8"/>
      <c r="I830" s="8"/>
    </row>
    <row r="831" customFormat="false" ht="15" hidden="false" customHeight="false" outlineLevel="0" collapsed="false">
      <c r="A831" s="14"/>
      <c r="B831" s="8"/>
      <c r="C831" s="8" t="str">
        <f aca="false">IFERROR(VLOOKUP(B831,Anagrafica!A:B,2,FALSE()),"")</f>
        <v/>
      </c>
      <c r="D831" s="8"/>
      <c r="E831" s="11"/>
      <c r="F831" s="8"/>
      <c r="G831" s="8"/>
      <c r="H831" s="8"/>
      <c r="I831" s="8"/>
    </row>
    <row r="832" customFormat="false" ht="15" hidden="false" customHeight="false" outlineLevel="0" collapsed="false">
      <c r="A832" s="14"/>
      <c r="B832" s="8"/>
      <c r="C832" s="8" t="str">
        <f aca="false">IFERROR(VLOOKUP(B832,Anagrafica!A:B,2,FALSE()),"")</f>
        <v/>
      </c>
      <c r="D832" s="8"/>
      <c r="E832" s="11"/>
      <c r="F832" s="8"/>
      <c r="G832" s="8"/>
      <c r="H832" s="8"/>
      <c r="I832" s="8"/>
    </row>
    <row r="833" customFormat="false" ht="15" hidden="false" customHeight="false" outlineLevel="0" collapsed="false">
      <c r="A833" s="14"/>
      <c r="B833" s="8"/>
      <c r="C833" s="8" t="str">
        <f aca="false">IFERROR(VLOOKUP(B833,Anagrafica!A:B,2,FALSE()),"")</f>
        <v/>
      </c>
      <c r="D833" s="8"/>
      <c r="E833" s="11"/>
      <c r="F833" s="8"/>
      <c r="G833" s="8"/>
      <c r="H833" s="8"/>
      <c r="I833" s="8"/>
    </row>
    <row r="834" customFormat="false" ht="15" hidden="false" customHeight="false" outlineLevel="0" collapsed="false">
      <c r="A834" s="14"/>
      <c r="B834" s="8"/>
      <c r="C834" s="8" t="str">
        <f aca="false">IFERROR(VLOOKUP(B834,Anagrafica!A:B,2,FALSE()),"")</f>
        <v/>
      </c>
      <c r="D834" s="8"/>
      <c r="E834" s="11"/>
      <c r="F834" s="8"/>
      <c r="G834" s="8"/>
      <c r="H834" s="8"/>
      <c r="I834" s="8"/>
    </row>
    <row r="835" customFormat="false" ht="15" hidden="false" customHeight="false" outlineLevel="0" collapsed="false">
      <c r="A835" s="14"/>
      <c r="B835" s="8"/>
      <c r="C835" s="8" t="str">
        <f aca="false">IFERROR(VLOOKUP(B835,Anagrafica!A:B,2,FALSE()),"")</f>
        <v/>
      </c>
      <c r="D835" s="8"/>
      <c r="E835" s="11"/>
      <c r="F835" s="8"/>
      <c r="G835" s="8"/>
      <c r="H835" s="8"/>
      <c r="I835" s="8"/>
    </row>
    <row r="836" customFormat="false" ht="15" hidden="false" customHeight="false" outlineLevel="0" collapsed="false">
      <c r="A836" s="14"/>
      <c r="B836" s="8"/>
      <c r="C836" s="8" t="str">
        <f aca="false">IFERROR(VLOOKUP(B836,Anagrafica!A:B,2,FALSE()),"")</f>
        <v/>
      </c>
      <c r="D836" s="8"/>
      <c r="E836" s="11"/>
      <c r="F836" s="8"/>
      <c r="G836" s="8"/>
      <c r="H836" s="8"/>
      <c r="I836" s="8"/>
    </row>
    <row r="837" customFormat="false" ht="15" hidden="false" customHeight="false" outlineLevel="0" collapsed="false">
      <c r="A837" s="14"/>
      <c r="B837" s="8"/>
      <c r="C837" s="8" t="str">
        <f aca="false">IFERROR(VLOOKUP(B837,Anagrafica!A:B,2,FALSE()),"")</f>
        <v/>
      </c>
      <c r="D837" s="8"/>
      <c r="E837" s="11"/>
      <c r="F837" s="8"/>
      <c r="G837" s="8"/>
      <c r="H837" s="8"/>
      <c r="I837" s="8"/>
    </row>
    <row r="838" customFormat="false" ht="15" hidden="false" customHeight="false" outlineLevel="0" collapsed="false">
      <c r="A838" s="14"/>
      <c r="B838" s="8"/>
      <c r="C838" s="8" t="str">
        <f aca="false">IFERROR(VLOOKUP(B838,Anagrafica!A:B,2,FALSE()),"")</f>
        <v/>
      </c>
      <c r="D838" s="8"/>
      <c r="E838" s="11"/>
      <c r="F838" s="8"/>
      <c r="G838" s="8"/>
      <c r="H838" s="8"/>
      <c r="I838" s="8"/>
    </row>
    <row r="839" customFormat="false" ht="15" hidden="false" customHeight="false" outlineLevel="0" collapsed="false">
      <c r="A839" s="14"/>
      <c r="B839" s="8"/>
      <c r="C839" s="8" t="str">
        <f aca="false">IFERROR(VLOOKUP(B839,Anagrafica!A:B,2,FALSE()),"")</f>
        <v/>
      </c>
      <c r="D839" s="8"/>
      <c r="E839" s="11"/>
      <c r="F839" s="8"/>
      <c r="G839" s="8"/>
      <c r="H839" s="8"/>
      <c r="I839" s="8"/>
    </row>
    <row r="840" customFormat="false" ht="15" hidden="false" customHeight="false" outlineLevel="0" collapsed="false">
      <c r="A840" s="14"/>
      <c r="B840" s="8"/>
      <c r="C840" s="8" t="str">
        <f aca="false">IFERROR(VLOOKUP(B840,Anagrafica!A:B,2,FALSE()),"")</f>
        <v/>
      </c>
      <c r="D840" s="8"/>
      <c r="E840" s="11"/>
      <c r="F840" s="8"/>
      <c r="G840" s="8"/>
      <c r="H840" s="8"/>
      <c r="I840" s="8"/>
    </row>
    <row r="841" customFormat="false" ht="15" hidden="false" customHeight="false" outlineLevel="0" collapsed="false">
      <c r="A841" s="14"/>
      <c r="B841" s="8"/>
      <c r="C841" s="8" t="str">
        <f aca="false">IFERROR(VLOOKUP(B841,Anagrafica!A:B,2,FALSE()),"")</f>
        <v/>
      </c>
      <c r="D841" s="8"/>
      <c r="E841" s="11"/>
      <c r="F841" s="8"/>
      <c r="G841" s="8"/>
      <c r="H841" s="8"/>
      <c r="I841" s="8"/>
    </row>
    <row r="842" customFormat="false" ht="15" hidden="false" customHeight="false" outlineLevel="0" collapsed="false">
      <c r="A842" s="14"/>
      <c r="B842" s="8"/>
      <c r="C842" s="8" t="str">
        <f aca="false">IFERROR(VLOOKUP(B842,Anagrafica!A:B,2,FALSE()),"")</f>
        <v/>
      </c>
      <c r="D842" s="8"/>
      <c r="E842" s="11"/>
      <c r="F842" s="8"/>
      <c r="G842" s="8"/>
      <c r="H842" s="8"/>
      <c r="I842" s="8"/>
    </row>
    <row r="843" customFormat="false" ht="15" hidden="false" customHeight="false" outlineLevel="0" collapsed="false">
      <c r="A843" s="14"/>
      <c r="B843" s="8"/>
      <c r="C843" s="8" t="str">
        <f aca="false">IFERROR(VLOOKUP(B843,Anagrafica!A:B,2,FALSE()),"")</f>
        <v/>
      </c>
      <c r="D843" s="8"/>
      <c r="E843" s="11"/>
      <c r="F843" s="8"/>
      <c r="G843" s="8"/>
      <c r="H843" s="8"/>
      <c r="I843" s="8"/>
    </row>
    <row r="844" customFormat="false" ht="15" hidden="false" customHeight="false" outlineLevel="0" collapsed="false">
      <c r="A844" s="14"/>
      <c r="B844" s="8"/>
      <c r="C844" s="8" t="str">
        <f aca="false">IFERROR(VLOOKUP(B844,Anagrafica!A:B,2,FALSE()),"")</f>
        <v/>
      </c>
      <c r="D844" s="8"/>
      <c r="E844" s="11"/>
      <c r="F844" s="8"/>
      <c r="G844" s="8"/>
      <c r="H844" s="8"/>
      <c r="I844" s="8"/>
    </row>
    <row r="845" customFormat="false" ht="15" hidden="false" customHeight="false" outlineLevel="0" collapsed="false">
      <c r="A845" s="14"/>
      <c r="B845" s="8"/>
      <c r="C845" s="8" t="str">
        <f aca="false">IFERROR(VLOOKUP(B845,Anagrafica!A:B,2,FALSE()),"")</f>
        <v/>
      </c>
      <c r="D845" s="8"/>
      <c r="E845" s="11"/>
      <c r="F845" s="8"/>
      <c r="G845" s="8"/>
      <c r="H845" s="8"/>
      <c r="I845" s="8"/>
    </row>
    <row r="846" customFormat="false" ht="15" hidden="false" customHeight="false" outlineLevel="0" collapsed="false">
      <c r="A846" s="14"/>
      <c r="B846" s="8"/>
      <c r="C846" s="8" t="str">
        <f aca="false">IFERROR(VLOOKUP(B846,Anagrafica!A:B,2,FALSE()),"")</f>
        <v/>
      </c>
      <c r="D846" s="8"/>
      <c r="E846" s="11"/>
      <c r="F846" s="8"/>
      <c r="G846" s="8"/>
      <c r="H846" s="8"/>
      <c r="I846" s="8"/>
    </row>
    <row r="847" customFormat="false" ht="15" hidden="false" customHeight="false" outlineLevel="0" collapsed="false">
      <c r="A847" s="14"/>
      <c r="B847" s="8"/>
      <c r="C847" s="8" t="str">
        <f aca="false">IFERROR(VLOOKUP(B847,Anagrafica!A:B,2,FALSE()),"")</f>
        <v/>
      </c>
      <c r="D847" s="8"/>
      <c r="E847" s="11"/>
      <c r="F847" s="8"/>
      <c r="G847" s="8"/>
      <c r="H847" s="8"/>
      <c r="I847" s="8"/>
    </row>
    <row r="848" customFormat="false" ht="15" hidden="false" customHeight="false" outlineLevel="0" collapsed="false">
      <c r="A848" s="14"/>
      <c r="B848" s="8"/>
      <c r="C848" s="8" t="str">
        <f aca="false">IFERROR(VLOOKUP(B848,Anagrafica!A:B,2,FALSE()),"")</f>
        <v/>
      </c>
      <c r="D848" s="8"/>
      <c r="E848" s="11"/>
      <c r="F848" s="8"/>
      <c r="G848" s="8"/>
      <c r="H848" s="8"/>
      <c r="I848" s="8"/>
    </row>
    <row r="849" customFormat="false" ht="15" hidden="false" customHeight="false" outlineLevel="0" collapsed="false">
      <c r="A849" s="14"/>
      <c r="B849" s="8"/>
      <c r="C849" s="8" t="str">
        <f aca="false">IFERROR(VLOOKUP(B849,Anagrafica!A:B,2,FALSE()),"")</f>
        <v/>
      </c>
      <c r="D849" s="8"/>
      <c r="E849" s="11"/>
      <c r="F849" s="8"/>
      <c r="G849" s="8"/>
      <c r="H849" s="8"/>
      <c r="I849" s="8"/>
    </row>
    <row r="850" customFormat="false" ht="15" hidden="false" customHeight="false" outlineLevel="0" collapsed="false">
      <c r="A850" s="14"/>
      <c r="B850" s="8"/>
      <c r="C850" s="8" t="str">
        <f aca="false">IFERROR(VLOOKUP(B850,Anagrafica!A:B,2,FALSE()),"")</f>
        <v/>
      </c>
      <c r="D850" s="8"/>
      <c r="E850" s="11"/>
      <c r="F850" s="8"/>
      <c r="G850" s="8"/>
      <c r="H850" s="8"/>
      <c r="I850" s="8"/>
    </row>
    <row r="851" customFormat="false" ht="15" hidden="false" customHeight="false" outlineLevel="0" collapsed="false">
      <c r="A851" s="14"/>
      <c r="B851" s="8"/>
      <c r="C851" s="8" t="str">
        <f aca="false">IFERROR(VLOOKUP(B851,Anagrafica!A:B,2,FALSE()),"")</f>
        <v/>
      </c>
      <c r="D851" s="8"/>
      <c r="E851" s="11"/>
      <c r="F851" s="8"/>
      <c r="G851" s="8"/>
      <c r="H851" s="8"/>
      <c r="I851" s="8"/>
    </row>
    <row r="852" customFormat="false" ht="15" hidden="false" customHeight="false" outlineLevel="0" collapsed="false">
      <c r="A852" s="14"/>
      <c r="B852" s="8"/>
      <c r="C852" s="8" t="str">
        <f aca="false">IFERROR(VLOOKUP(B852,Anagrafica!A:B,2,FALSE()),"")</f>
        <v/>
      </c>
      <c r="D852" s="8"/>
      <c r="E852" s="11"/>
      <c r="F852" s="8"/>
      <c r="G852" s="8"/>
      <c r="H852" s="8"/>
      <c r="I852" s="8"/>
    </row>
    <row r="853" customFormat="false" ht="15" hidden="false" customHeight="false" outlineLevel="0" collapsed="false">
      <c r="A853" s="14"/>
      <c r="B853" s="8"/>
      <c r="C853" s="8" t="str">
        <f aca="false">IFERROR(VLOOKUP(B853,Anagrafica!A:B,2,FALSE()),"")</f>
        <v/>
      </c>
      <c r="D853" s="8"/>
      <c r="E853" s="11"/>
      <c r="F853" s="8"/>
      <c r="G853" s="8"/>
      <c r="H853" s="8"/>
      <c r="I853" s="8"/>
    </row>
    <row r="854" customFormat="false" ht="15" hidden="false" customHeight="false" outlineLevel="0" collapsed="false">
      <c r="A854" s="14"/>
      <c r="B854" s="8"/>
      <c r="C854" s="8" t="str">
        <f aca="false">IFERROR(VLOOKUP(B854,Anagrafica!A:B,2,FALSE()),"")</f>
        <v/>
      </c>
      <c r="D854" s="8"/>
      <c r="E854" s="11"/>
      <c r="F854" s="8"/>
      <c r="G854" s="8"/>
      <c r="H854" s="8"/>
      <c r="I854" s="8"/>
    </row>
    <row r="855" customFormat="false" ht="15" hidden="false" customHeight="false" outlineLevel="0" collapsed="false">
      <c r="A855" s="14"/>
      <c r="B855" s="8"/>
      <c r="C855" s="8" t="str">
        <f aca="false">IFERROR(VLOOKUP(B855,Anagrafica!A:B,2,FALSE()),"")</f>
        <v/>
      </c>
      <c r="D855" s="8"/>
      <c r="E855" s="11"/>
      <c r="F855" s="8"/>
      <c r="G855" s="8"/>
      <c r="H855" s="8"/>
      <c r="I855" s="8"/>
    </row>
    <row r="856" customFormat="false" ht="15" hidden="false" customHeight="false" outlineLevel="0" collapsed="false">
      <c r="A856" s="14"/>
      <c r="B856" s="8"/>
      <c r="C856" s="8" t="str">
        <f aca="false">IFERROR(VLOOKUP(B856,Anagrafica!A:B,2,FALSE()),"")</f>
        <v/>
      </c>
      <c r="D856" s="8"/>
      <c r="E856" s="11"/>
      <c r="F856" s="8"/>
      <c r="G856" s="8"/>
      <c r="H856" s="8"/>
      <c r="I856" s="8"/>
    </row>
    <row r="857" customFormat="false" ht="15" hidden="false" customHeight="false" outlineLevel="0" collapsed="false">
      <c r="A857" s="14"/>
      <c r="B857" s="8"/>
      <c r="C857" s="8" t="str">
        <f aca="false">IFERROR(VLOOKUP(B857,Anagrafica!A:B,2,FALSE()),"")</f>
        <v/>
      </c>
      <c r="D857" s="8"/>
      <c r="E857" s="11"/>
      <c r="F857" s="8"/>
      <c r="G857" s="8"/>
      <c r="H857" s="8"/>
      <c r="I857" s="8"/>
    </row>
    <row r="858" customFormat="false" ht="15" hidden="false" customHeight="false" outlineLevel="0" collapsed="false">
      <c r="A858" s="14"/>
      <c r="B858" s="8"/>
      <c r="C858" s="8" t="str">
        <f aca="false">IFERROR(VLOOKUP(B858,Anagrafica!A:B,2,FALSE()),"")</f>
        <v/>
      </c>
      <c r="D858" s="8"/>
      <c r="E858" s="11"/>
      <c r="F858" s="8"/>
      <c r="G858" s="8"/>
      <c r="H858" s="8"/>
      <c r="I858" s="8"/>
    </row>
    <row r="859" customFormat="false" ht="15" hidden="false" customHeight="false" outlineLevel="0" collapsed="false">
      <c r="A859" s="14"/>
      <c r="B859" s="8"/>
      <c r="C859" s="8" t="str">
        <f aca="false">IFERROR(VLOOKUP(B859,Anagrafica!A:B,2,FALSE()),"")</f>
        <v/>
      </c>
      <c r="D859" s="8"/>
      <c r="E859" s="11"/>
      <c r="F859" s="8"/>
      <c r="G859" s="8"/>
      <c r="H859" s="8"/>
      <c r="I859" s="8"/>
    </row>
    <row r="860" customFormat="false" ht="15" hidden="false" customHeight="false" outlineLevel="0" collapsed="false">
      <c r="A860" s="14"/>
      <c r="B860" s="8"/>
      <c r="C860" s="8" t="str">
        <f aca="false">IFERROR(VLOOKUP(B860,Anagrafica!A:B,2,FALSE()),"")</f>
        <v/>
      </c>
      <c r="D860" s="8"/>
      <c r="E860" s="11"/>
      <c r="F860" s="8"/>
      <c r="G860" s="8"/>
      <c r="H860" s="8"/>
      <c r="I860" s="8"/>
    </row>
    <row r="861" customFormat="false" ht="15" hidden="false" customHeight="false" outlineLevel="0" collapsed="false">
      <c r="A861" s="14"/>
      <c r="B861" s="8"/>
      <c r="C861" s="8" t="str">
        <f aca="false">IFERROR(VLOOKUP(B861,Anagrafica!A:B,2,FALSE()),"")</f>
        <v/>
      </c>
      <c r="D861" s="8"/>
      <c r="E861" s="11"/>
      <c r="F861" s="8"/>
      <c r="G861" s="8"/>
      <c r="H861" s="8"/>
      <c r="I861" s="8"/>
    </row>
    <row r="862" customFormat="false" ht="15" hidden="false" customHeight="false" outlineLevel="0" collapsed="false">
      <c r="A862" s="14"/>
      <c r="B862" s="8"/>
      <c r="C862" s="8" t="str">
        <f aca="false">IFERROR(VLOOKUP(B862,Anagrafica!A:B,2,FALSE()),"")</f>
        <v/>
      </c>
      <c r="D862" s="8"/>
      <c r="E862" s="11"/>
      <c r="F862" s="8"/>
      <c r="G862" s="8"/>
      <c r="H862" s="8"/>
      <c r="I862" s="8"/>
    </row>
    <row r="863" customFormat="false" ht="15" hidden="false" customHeight="false" outlineLevel="0" collapsed="false">
      <c r="A863" s="14"/>
      <c r="B863" s="8"/>
      <c r="C863" s="8" t="str">
        <f aca="false">IFERROR(VLOOKUP(B863,Anagrafica!A:B,2,FALSE()),"")</f>
        <v/>
      </c>
      <c r="D863" s="8"/>
      <c r="E863" s="11"/>
      <c r="F863" s="8"/>
      <c r="G863" s="8"/>
      <c r="H863" s="8"/>
      <c r="I863" s="8"/>
    </row>
    <row r="864" customFormat="false" ht="15" hidden="false" customHeight="false" outlineLevel="0" collapsed="false">
      <c r="A864" s="14"/>
      <c r="B864" s="8"/>
      <c r="C864" s="8" t="str">
        <f aca="false">IFERROR(VLOOKUP(B864,Anagrafica!A:B,2,FALSE()),"")</f>
        <v/>
      </c>
      <c r="D864" s="8"/>
      <c r="E864" s="11"/>
      <c r="F864" s="8"/>
      <c r="G864" s="8"/>
      <c r="H864" s="8"/>
      <c r="I864" s="8"/>
    </row>
    <row r="865" customFormat="false" ht="15" hidden="false" customHeight="false" outlineLevel="0" collapsed="false">
      <c r="A865" s="14"/>
      <c r="B865" s="8"/>
      <c r="C865" s="8" t="str">
        <f aca="false">IFERROR(VLOOKUP(B865,Anagrafica!A:B,2,FALSE()),"")</f>
        <v/>
      </c>
      <c r="D865" s="8"/>
      <c r="E865" s="11"/>
      <c r="F865" s="8"/>
      <c r="G865" s="8"/>
      <c r="H865" s="8"/>
      <c r="I865" s="8"/>
    </row>
    <row r="866" customFormat="false" ht="15" hidden="false" customHeight="false" outlineLevel="0" collapsed="false">
      <c r="A866" s="14"/>
      <c r="B866" s="8"/>
      <c r="C866" s="8" t="str">
        <f aca="false">IFERROR(VLOOKUP(B866,Anagrafica!A:B,2,FALSE()),"")</f>
        <v/>
      </c>
      <c r="D866" s="8"/>
      <c r="E866" s="11"/>
      <c r="F866" s="8"/>
      <c r="G866" s="8"/>
      <c r="H866" s="8"/>
      <c r="I866" s="8"/>
    </row>
    <row r="867" customFormat="false" ht="15" hidden="false" customHeight="false" outlineLevel="0" collapsed="false">
      <c r="A867" s="14"/>
      <c r="B867" s="8"/>
      <c r="C867" s="8" t="str">
        <f aca="false">IFERROR(VLOOKUP(B867,Anagrafica!A:B,2,FALSE()),"")</f>
        <v/>
      </c>
      <c r="D867" s="8"/>
      <c r="E867" s="11"/>
      <c r="F867" s="8"/>
      <c r="G867" s="8"/>
      <c r="H867" s="8"/>
      <c r="I867" s="8"/>
    </row>
    <row r="868" customFormat="false" ht="15" hidden="false" customHeight="false" outlineLevel="0" collapsed="false">
      <c r="A868" s="14"/>
      <c r="B868" s="8"/>
      <c r="C868" s="8" t="str">
        <f aca="false">IFERROR(VLOOKUP(B868,Anagrafica!A:B,2,FALSE()),"")</f>
        <v/>
      </c>
      <c r="D868" s="8"/>
      <c r="E868" s="11"/>
      <c r="F868" s="8"/>
      <c r="G868" s="8"/>
      <c r="H868" s="8"/>
      <c r="I868" s="8"/>
    </row>
    <row r="869" customFormat="false" ht="15" hidden="false" customHeight="false" outlineLevel="0" collapsed="false">
      <c r="A869" s="14"/>
      <c r="B869" s="8"/>
      <c r="C869" s="8" t="str">
        <f aca="false">IFERROR(VLOOKUP(B869,Anagrafica!A:B,2,FALSE()),"")</f>
        <v/>
      </c>
      <c r="D869" s="8"/>
      <c r="E869" s="11"/>
      <c r="F869" s="8"/>
      <c r="G869" s="8"/>
      <c r="H869" s="8"/>
      <c r="I869" s="8"/>
    </row>
    <row r="870" customFormat="false" ht="15" hidden="false" customHeight="false" outlineLevel="0" collapsed="false">
      <c r="A870" s="14"/>
      <c r="B870" s="8"/>
      <c r="C870" s="8" t="str">
        <f aca="false">IFERROR(VLOOKUP(B870,Anagrafica!A:B,2,FALSE()),"")</f>
        <v/>
      </c>
      <c r="D870" s="8"/>
      <c r="E870" s="11"/>
      <c r="F870" s="8"/>
      <c r="G870" s="8"/>
      <c r="H870" s="8"/>
      <c r="I870" s="8"/>
    </row>
    <row r="871" customFormat="false" ht="15" hidden="false" customHeight="false" outlineLevel="0" collapsed="false">
      <c r="A871" s="14"/>
      <c r="B871" s="8"/>
      <c r="C871" s="8" t="str">
        <f aca="false">IFERROR(VLOOKUP(B871,Anagrafica!A:B,2,FALSE()),"")</f>
        <v/>
      </c>
      <c r="D871" s="8"/>
      <c r="E871" s="11"/>
      <c r="F871" s="8"/>
      <c r="G871" s="8"/>
      <c r="H871" s="8"/>
      <c r="I871" s="8"/>
    </row>
    <row r="872" customFormat="false" ht="15" hidden="false" customHeight="false" outlineLevel="0" collapsed="false">
      <c r="A872" s="14"/>
      <c r="B872" s="8"/>
      <c r="C872" s="8" t="str">
        <f aca="false">IFERROR(VLOOKUP(B872,Anagrafica!A:B,2,FALSE()),"")</f>
        <v/>
      </c>
      <c r="D872" s="8"/>
      <c r="E872" s="11"/>
      <c r="F872" s="8"/>
      <c r="G872" s="8"/>
      <c r="H872" s="8"/>
      <c r="I872" s="8"/>
    </row>
    <row r="873" customFormat="false" ht="15" hidden="false" customHeight="false" outlineLevel="0" collapsed="false">
      <c r="A873" s="14"/>
      <c r="B873" s="8"/>
      <c r="C873" s="8" t="str">
        <f aca="false">IFERROR(VLOOKUP(B873,Anagrafica!A:B,2,FALSE()),"")</f>
        <v/>
      </c>
      <c r="D873" s="8"/>
      <c r="E873" s="11"/>
      <c r="F873" s="8"/>
      <c r="G873" s="8"/>
      <c r="H873" s="8"/>
      <c r="I873" s="8"/>
    </row>
    <row r="874" customFormat="false" ht="15" hidden="false" customHeight="false" outlineLevel="0" collapsed="false">
      <c r="A874" s="14"/>
      <c r="B874" s="8"/>
      <c r="C874" s="8" t="str">
        <f aca="false">IFERROR(VLOOKUP(B874,Anagrafica!A:B,2,FALSE()),"")</f>
        <v/>
      </c>
      <c r="D874" s="8"/>
      <c r="E874" s="11"/>
      <c r="F874" s="8"/>
      <c r="G874" s="8"/>
      <c r="H874" s="8"/>
      <c r="I874" s="8"/>
    </row>
    <row r="875" customFormat="false" ht="15" hidden="false" customHeight="false" outlineLevel="0" collapsed="false">
      <c r="A875" s="14"/>
      <c r="B875" s="8"/>
      <c r="C875" s="8" t="str">
        <f aca="false">IFERROR(VLOOKUP(B875,Anagrafica!A:B,2,FALSE()),"")</f>
        <v/>
      </c>
      <c r="D875" s="8"/>
      <c r="E875" s="11"/>
      <c r="F875" s="8"/>
      <c r="G875" s="8"/>
      <c r="H875" s="8"/>
      <c r="I875" s="8"/>
    </row>
    <row r="876" customFormat="false" ht="15" hidden="false" customHeight="false" outlineLevel="0" collapsed="false">
      <c r="A876" s="14"/>
      <c r="B876" s="8"/>
      <c r="C876" s="8" t="str">
        <f aca="false">IFERROR(VLOOKUP(B876,Anagrafica!A:B,2,FALSE()),"")</f>
        <v/>
      </c>
      <c r="D876" s="8"/>
      <c r="E876" s="11"/>
      <c r="F876" s="8"/>
      <c r="G876" s="8"/>
      <c r="H876" s="8"/>
      <c r="I876" s="8"/>
    </row>
    <row r="877" customFormat="false" ht="15" hidden="false" customHeight="false" outlineLevel="0" collapsed="false">
      <c r="A877" s="14"/>
      <c r="B877" s="8"/>
      <c r="C877" s="8" t="str">
        <f aca="false">IFERROR(VLOOKUP(B877,Anagrafica!A:B,2,FALSE()),"")</f>
        <v/>
      </c>
      <c r="D877" s="8"/>
      <c r="E877" s="11"/>
      <c r="F877" s="8"/>
      <c r="G877" s="8"/>
      <c r="H877" s="8"/>
      <c r="I877" s="8"/>
    </row>
    <row r="878" customFormat="false" ht="15" hidden="false" customHeight="false" outlineLevel="0" collapsed="false">
      <c r="A878" s="14"/>
      <c r="B878" s="8"/>
      <c r="C878" s="8" t="str">
        <f aca="false">IFERROR(VLOOKUP(B878,Anagrafica!A:B,2,FALSE()),"")</f>
        <v/>
      </c>
      <c r="D878" s="8"/>
      <c r="E878" s="11"/>
      <c r="F878" s="8"/>
      <c r="G878" s="8"/>
      <c r="H878" s="8"/>
      <c r="I878" s="8"/>
    </row>
    <row r="879" customFormat="false" ht="15" hidden="false" customHeight="false" outlineLevel="0" collapsed="false">
      <c r="A879" s="14"/>
      <c r="B879" s="8"/>
      <c r="C879" s="8" t="str">
        <f aca="false">IFERROR(VLOOKUP(B879,Anagrafica!A:B,2,FALSE()),"")</f>
        <v/>
      </c>
      <c r="D879" s="8"/>
      <c r="E879" s="11"/>
      <c r="F879" s="8"/>
      <c r="G879" s="8"/>
      <c r="H879" s="8"/>
      <c r="I879" s="8"/>
    </row>
    <row r="880" customFormat="false" ht="15" hidden="false" customHeight="false" outlineLevel="0" collapsed="false">
      <c r="A880" s="14"/>
      <c r="B880" s="8"/>
      <c r="C880" s="8" t="str">
        <f aca="false">IFERROR(VLOOKUP(B880,Anagrafica!A:B,2,FALSE()),"")</f>
        <v/>
      </c>
      <c r="D880" s="8"/>
      <c r="E880" s="11"/>
      <c r="F880" s="8"/>
      <c r="G880" s="8"/>
      <c r="H880" s="8"/>
      <c r="I880" s="8"/>
    </row>
    <row r="881" customFormat="false" ht="15" hidden="false" customHeight="false" outlineLevel="0" collapsed="false">
      <c r="A881" s="14"/>
      <c r="B881" s="8"/>
      <c r="C881" s="8" t="str">
        <f aca="false">IFERROR(VLOOKUP(B881,Anagrafica!A:B,2,FALSE()),"")</f>
        <v/>
      </c>
      <c r="D881" s="8"/>
      <c r="E881" s="11"/>
      <c r="F881" s="8"/>
      <c r="G881" s="8"/>
      <c r="H881" s="8"/>
      <c r="I881" s="8"/>
    </row>
    <row r="882" customFormat="false" ht="15" hidden="false" customHeight="false" outlineLevel="0" collapsed="false">
      <c r="A882" s="14"/>
      <c r="B882" s="8"/>
      <c r="C882" s="8" t="str">
        <f aca="false">IFERROR(VLOOKUP(B882,Anagrafica!A:B,2,FALSE()),"")</f>
        <v/>
      </c>
      <c r="D882" s="8"/>
      <c r="E882" s="11"/>
      <c r="F882" s="8"/>
      <c r="G882" s="8"/>
      <c r="H882" s="8"/>
      <c r="I882" s="8"/>
    </row>
    <row r="883" customFormat="false" ht="15" hidden="false" customHeight="false" outlineLevel="0" collapsed="false">
      <c r="A883" s="14"/>
      <c r="B883" s="8"/>
      <c r="C883" s="8" t="str">
        <f aca="false">IFERROR(VLOOKUP(B883,Anagrafica!A:B,2,FALSE()),"")</f>
        <v/>
      </c>
      <c r="D883" s="8"/>
      <c r="E883" s="11"/>
      <c r="F883" s="8"/>
      <c r="G883" s="8"/>
      <c r="H883" s="8"/>
      <c r="I883" s="8"/>
    </row>
    <row r="884" customFormat="false" ht="15" hidden="false" customHeight="false" outlineLevel="0" collapsed="false">
      <c r="A884" s="14"/>
      <c r="B884" s="8"/>
      <c r="C884" s="8" t="str">
        <f aca="false">IFERROR(VLOOKUP(B884,Anagrafica!A:B,2,FALSE()),"")</f>
        <v/>
      </c>
      <c r="D884" s="8"/>
      <c r="E884" s="11"/>
      <c r="F884" s="8"/>
      <c r="G884" s="8"/>
      <c r="H884" s="8"/>
      <c r="I884" s="8"/>
    </row>
    <row r="885" customFormat="false" ht="15" hidden="false" customHeight="false" outlineLevel="0" collapsed="false">
      <c r="A885" s="14"/>
      <c r="B885" s="8"/>
      <c r="C885" s="8" t="str">
        <f aca="false">IFERROR(VLOOKUP(B885,Anagrafica!A:B,2,FALSE()),"")</f>
        <v/>
      </c>
      <c r="D885" s="8"/>
      <c r="E885" s="11"/>
      <c r="F885" s="8"/>
      <c r="G885" s="8"/>
      <c r="H885" s="8"/>
      <c r="I885" s="8"/>
    </row>
    <row r="886" customFormat="false" ht="15" hidden="false" customHeight="false" outlineLevel="0" collapsed="false">
      <c r="A886" s="14"/>
      <c r="B886" s="8"/>
      <c r="C886" s="8" t="str">
        <f aca="false">IFERROR(VLOOKUP(B886,Anagrafica!A:B,2,FALSE()),"")</f>
        <v/>
      </c>
      <c r="D886" s="8"/>
      <c r="E886" s="11"/>
      <c r="F886" s="8"/>
      <c r="G886" s="8"/>
      <c r="H886" s="8"/>
      <c r="I886" s="8"/>
    </row>
    <row r="887" customFormat="false" ht="15" hidden="false" customHeight="false" outlineLevel="0" collapsed="false">
      <c r="A887" s="14"/>
      <c r="B887" s="8"/>
      <c r="C887" s="8" t="str">
        <f aca="false">IFERROR(VLOOKUP(B887,Anagrafica!A:B,2,FALSE()),"")</f>
        <v/>
      </c>
      <c r="D887" s="8"/>
      <c r="E887" s="11"/>
      <c r="F887" s="8"/>
      <c r="G887" s="8"/>
      <c r="H887" s="8"/>
      <c r="I887" s="8"/>
    </row>
    <row r="888" customFormat="false" ht="15" hidden="false" customHeight="false" outlineLevel="0" collapsed="false">
      <c r="A888" s="14"/>
      <c r="B888" s="8"/>
      <c r="C888" s="8" t="str">
        <f aca="false">IFERROR(VLOOKUP(B888,Anagrafica!A:B,2,FALSE()),"")</f>
        <v/>
      </c>
      <c r="D888" s="8"/>
      <c r="E888" s="11"/>
      <c r="F888" s="8"/>
      <c r="G888" s="8"/>
      <c r="H888" s="8"/>
      <c r="I888" s="8"/>
    </row>
    <row r="889" customFormat="false" ht="15" hidden="false" customHeight="false" outlineLevel="0" collapsed="false">
      <c r="A889" s="14"/>
      <c r="B889" s="8"/>
      <c r="C889" s="8" t="str">
        <f aca="false">IFERROR(VLOOKUP(B889,Anagrafica!A:B,2,FALSE()),"")</f>
        <v/>
      </c>
      <c r="D889" s="8"/>
      <c r="E889" s="11"/>
      <c r="F889" s="8"/>
      <c r="G889" s="8"/>
      <c r="H889" s="8"/>
      <c r="I889" s="8"/>
    </row>
    <row r="890" customFormat="false" ht="15" hidden="false" customHeight="false" outlineLevel="0" collapsed="false">
      <c r="A890" s="14"/>
      <c r="B890" s="8"/>
      <c r="C890" s="8" t="str">
        <f aca="false">IFERROR(VLOOKUP(B890,Anagrafica!A:B,2,FALSE()),"")</f>
        <v/>
      </c>
      <c r="D890" s="8"/>
      <c r="E890" s="11"/>
      <c r="F890" s="8"/>
      <c r="G890" s="8"/>
      <c r="H890" s="8"/>
      <c r="I890" s="8"/>
    </row>
    <row r="891" customFormat="false" ht="15" hidden="false" customHeight="false" outlineLevel="0" collapsed="false">
      <c r="A891" s="14"/>
      <c r="B891" s="8"/>
      <c r="C891" s="8" t="str">
        <f aca="false">IFERROR(VLOOKUP(B891,Anagrafica!A:B,2,FALSE()),"")</f>
        <v/>
      </c>
      <c r="D891" s="8"/>
      <c r="E891" s="11"/>
      <c r="F891" s="8"/>
      <c r="G891" s="8"/>
      <c r="H891" s="8"/>
      <c r="I891" s="8"/>
    </row>
    <row r="892" customFormat="false" ht="15" hidden="false" customHeight="false" outlineLevel="0" collapsed="false">
      <c r="A892" s="14"/>
      <c r="B892" s="8"/>
      <c r="C892" s="8" t="str">
        <f aca="false">IFERROR(VLOOKUP(B892,Anagrafica!A:B,2,FALSE()),"")</f>
        <v/>
      </c>
      <c r="D892" s="8"/>
      <c r="E892" s="11"/>
      <c r="F892" s="8"/>
      <c r="G892" s="8"/>
      <c r="H892" s="8"/>
      <c r="I892" s="8"/>
    </row>
    <row r="893" customFormat="false" ht="15" hidden="false" customHeight="false" outlineLevel="0" collapsed="false">
      <c r="A893" s="14"/>
      <c r="B893" s="8"/>
      <c r="C893" s="8" t="str">
        <f aca="false">IFERROR(VLOOKUP(B893,Anagrafica!A:B,2,FALSE()),"")</f>
        <v/>
      </c>
      <c r="D893" s="8"/>
      <c r="E893" s="11"/>
      <c r="F893" s="8"/>
      <c r="G893" s="8"/>
      <c r="H893" s="8"/>
      <c r="I893" s="8"/>
    </row>
    <row r="894" customFormat="false" ht="15" hidden="false" customHeight="false" outlineLevel="0" collapsed="false">
      <c r="A894" s="14"/>
      <c r="B894" s="8"/>
      <c r="C894" s="8" t="str">
        <f aca="false">IFERROR(VLOOKUP(B894,Anagrafica!A:B,2,FALSE()),"")</f>
        <v/>
      </c>
      <c r="D894" s="8"/>
      <c r="E894" s="11"/>
      <c r="F894" s="8"/>
      <c r="G894" s="8"/>
      <c r="H894" s="8"/>
      <c r="I894" s="8"/>
    </row>
    <row r="895" customFormat="false" ht="15" hidden="false" customHeight="false" outlineLevel="0" collapsed="false">
      <c r="A895" s="14"/>
      <c r="B895" s="8"/>
      <c r="C895" s="8" t="str">
        <f aca="false">IFERROR(VLOOKUP(B895,Anagrafica!A:B,2,FALSE()),"")</f>
        <v/>
      </c>
      <c r="D895" s="8"/>
      <c r="E895" s="11"/>
      <c r="F895" s="8"/>
      <c r="G895" s="8"/>
      <c r="H895" s="8"/>
      <c r="I895" s="8"/>
    </row>
    <row r="896" customFormat="false" ht="15" hidden="false" customHeight="false" outlineLevel="0" collapsed="false">
      <c r="A896" s="14"/>
      <c r="B896" s="8"/>
      <c r="C896" s="8" t="str">
        <f aca="false">IFERROR(VLOOKUP(B896,Anagrafica!A:B,2,FALSE()),"")</f>
        <v/>
      </c>
      <c r="D896" s="8"/>
      <c r="E896" s="11"/>
      <c r="F896" s="8"/>
      <c r="G896" s="8"/>
      <c r="H896" s="8"/>
      <c r="I896" s="8"/>
    </row>
    <row r="897" customFormat="false" ht="15" hidden="false" customHeight="false" outlineLevel="0" collapsed="false">
      <c r="A897" s="14"/>
      <c r="B897" s="8"/>
      <c r="C897" s="8" t="str">
        <f aca="false">IFERROR(VLOOKUP(B897,Anagrafica!A:B,2,FALSE()),"")</f>
        <v/>
      </c>
      <c r="D897" s="8"/>
      <c r="E897" s="11"/>
      <c r="F897" s="8"/>
      <c r="G897" s="8"/>
      <c r="H897" s="8"/>
      <c r="I897" s="8"/>
    </row>
    <row r="898" customFormat="false" ht="15" hidden="false" customHeight="false" outlineLevel="0" collapsed="false">
      <c r="A898" s="14"/>
      <c r="B898" s="8"/>
      <c r="C898" s="8" t="str">
        <f aca="false">IFERROR(VLOOKUP(B898,Anagrafica!A:B,2,FALSE()),"")</f>
        <v/>
      </c>
      <c r="D898" s="8"/>
      <c r="E898" s="11"/>
      <c r="F898" s="8"/>
      <c r="G898" s="8"/>
      <c r="H898" s="8"/>
      <c r="I898" s="8"/>
    </row>
    <row r="899" customFormat="false" ht="15" hidden="false" customHeight="false" outlineLevel="0" collapsed="false">
      <c r="A899" s="14"/>
      <c r="B899" s="8"/>
      <c r="C899" s="8" t="str">
        <f aca="false">IFERROR(VLOOKUP(B899,Anagrafica!A:B,2,FALSE()),"")</f>
        <v/>
      </c>
      <c r="D899" s="8"/>
      <c r="E899" s="11"/>
      <c r="F899" s="8"/>
      <c r="G899" s="8"/>
      <c r="H899" s="8"/>
      <c r="I899" s="8"/>
    </row>
    <row r="900" customFormat="false" ht="15" hidden="false" customHeight="false" outlineLevel="0" collapsed="false">
      <c r="A900" s="14"/>
      <c r="B900" s="8"/>
      <c r="C900" s="8" t="str">
        <f aca="false">IFERROR(VLOOKUP(B900,Anagrafica!A:B,2,FALSE()),"")</f>
        <v/>
      </c>
      <c r="D900" s="8"/>
      <c r="E900" s="11"/>
      <c r="F900" s="8"/>
      <c r="G900" s="8"/>
      <c r="H900" s="8"/>
      <c r="I900" s="8"/>
    </row>
    <row r="901" customFormat="false" ht="15" hidden="false" customHeight="false" outlineLevel="0" collapsed="false">
      <c r="A901" s="14"/>
      <c r="B901" s="8"/>
      <c r="C901" s="8" t="str">
        <f aca="false">IFERROR(VLOOKUP(B901,Anagrafica!A:B,2,FALSE()),"")</f>
        <v/>
      </c>
      <c r="D901" s="8"/>
      <c r="E901" s="11"/>
      <c r="F901" s="8"/>
      <c r="G901" s="8"/>
      <c r="H901" s="8"/>
      <c r="I901" s="8"/>
    </row>
    <row r="902" customFormat="false" ht="15" hidden="false" customHeight="false" outlineLevel="0" collapsed="false">
      <c r="A902" s="14"/>
      <c r="B902" s="8"/>
      <c r="C902" s="8" t="str">
        <f aca="false">IFERROR(VLOOKUP(B902,Anagrafica!A:B,2,FALSE()),"")</f>
        <v/>
      </c>
      <c r="D902" s="8"/>
      <c r="E902" s="11"/>
      <c r="F902" s="8"/>
      <c r="G902" s="8"/>
      <c r="H902" s="8"/>
      <c r="I902" s="8"/>
    </row>
    <row r="903" customFormat="false" ht="15" hidden="false" customHeight="false" outlineLevel="0" collapsed="false">
      <c r="A903" s="14"/>
      <c r="B903" s="8"/>
      <c r="C903" s="8" t="str">
        <f aca="false">IFERROR(VLOOKUP(B903,Anagrafica!A:B,2,FALSE()),"")</f>
        <v/>
      </c>
      <c r="D903" s="8"/>
      <c r="E903" s="11"/>
      <c r="F903" s="8"/>
      <c r="G903" s="8"/>
      <c r="H903" s="8"/>
      <c r="I903" s="8"/>
    </row>
    <row r="904" customFormat="false" ht="15" hidden="false" customHeight="false" outlineLevel="0" collapsed="false">
      <c r="A904" s="14"/>
      <c r="B904" s="8"/>
      <c r="C904" s="8" t="str">
        <f aca="false">IFERROR(VLOOKUP(B904,Anagrafica!A:B,2,FALSE()),"")</f>
        <v/>
      </c>
      <c r="D904" s="8"/>
      <c r="E904" s="11"/>
      <c r="F904" s="8"/>
      <c r="G904" s="8"/>
      <c r="H904" s="8"/>
      <c r="I904" s="8"/>
    </row>
    <row r="905" customFormat="false" ht="15" hidden="false" customHeight="false" outlineLevel="0" collapsed="false">
      <c r="A905" s="14"/>
      <c r="B905" s="8"/>
      <c r="C905" s="8" t="str">
        <f aca="false">IFERROR(VLOOKUP(B905,Anagrafica!A:B,2,FALSE()),"")</f>
        <v/>
      </c>
      <c r="D905" s="8"/>
      <c r="E905" s="11"/>
      <c r="F905" s="8"/>
      <c r="G905" s="8"/>
      <c r="H905" s="8"/>
      <c r="I905" s="8"/>
    </row>
    <row r="906" customFormat="false" ht="15" hidden="false" customHeight="false" outlineLevel="0" collapsed="false">
      <c r="A906" s="14"/>
      <c r="B906" s="8"/>
      <c r="C906" s="8" t="str">
        <f aca="false">IFERROR(VLOOKUP(B906,Anagrafica!A:B,2,FALSE()),"")</f>
        <v/>
      </c>
      <c r="D906" s="8"/>
      <c r="E906" s="11"/>
      <c r="F906" s="8"/>
      <c r="G906" s="8"/>
      <c r="H906" s="8"/>
      <c r="I906" s="8"/>
    </row>
    <row r="907" customFormat="false" ht="15" hidden="false" customHeight="false" outlineLevel="0" collapsed="false">
      <c r="A907" s="14"/>
      <c r="B907" s="8"/>
      <c r="C907" s="8" t="str">
        <f aca="false">IFERROR(VLOOKUP(B907,Anagrafica!A:B,2,FALSE()),"")</f>
        <v/>
      </c>
      <c r="D907" s="8"/>
      <c r="E907" s="11"/>
      <c r="F907" s="8"/>
      <c r="G907" s="8"/>
      <c r="H907" s="8"/>
      <c r="I907" s="8"/>
    </row>
    <row r="908" customFormat="false" ht="15" hidden="false" customHeight="false" outlineLevel="0" collapsed="false">
      <c r="A908" s="14"/>
      <c r="B908" s="8"/>
      <c r="C908" s="8" t="str">
        <f aca="false">IFERROR(VLOOKUP(B908,Anagrafica!A:B,2,FALSE()),"")</f>
        <v/>
      </c>
      <c r="D908" s="8"/>
      <c r="E908" s="11"/>
      <c r="F908" s="8"/>
      <c r="G908" s="8"/>
      <c r="H908" s="8"/>
      <c r="I908" s="8"/>
    </row>
    <row r="909" customFormat="false" ht="15" hidden="false" customHeight="false" outlineLevel="0" collapsed="false">
      <c r="A909" s="14"/>
      <c r="B909" s="8"/>
      <c r="C909" s="8" t="str">
        <f aca="false">IFERROR(VLOOKUP(B909,Anagrafica!A:B,2,FALSE()),"")</f>
        <v/>
      </c>
      <c r="D909" s="8"/>
      <c r="E909" s="11"/>
      <c r="F909" s="8"/>
      <c r="G909" s="8"/>
      <c r="H909" s="8"/>
      <c r="I909" s="8"/>
    </row>
    <row r="910" customFormat="false" ht="15" hidden="false" customHeight="false" outlineLevel="0" collapsed="false">
      <c r="A910" s="14"/>
      <c r="B910" s="8"/>
      <c r="C910" s="8" t="str">
        <f aca="false">IFERROR(VLOOKUP(B910,Anagrafica!A:B,2,FALSE()),"")</f>
        <v/>
      </c>
      <c r="D910" s="8"/>
      <c r="E910" s="11"/>
      <c r="F910" s="8"/>
      <c r="G910" s="8"/>
      <c r="H910" s="8"/>
      <c r="I910" s="8"/>
    </row>
    <row r="911" customFormat="false" ht="15" hidden="false" customHeight="false" outlineLevel="0" collapsed="false">
      <c r="A911" s="14"/>
      <c r="B911" s="8"/>
      <c r="C911" s="8" t="str">
        <f aca="false">IFERROR(VLOOKUP(B911,Anagrafica!A:B,2,FALSE()),"")</f>
        <v/>
      </c>
      <c r="D911" s="8"/>
      <c r="E911" s="11"/>
      <c r="F911" s="8"/>
      <c r="G911" s="8"/>
      <c r="H911" s="8"/>
      <c r="I911" s="8"/>
    </row>
    <row r="912" customFormat="false" ht="15" hidden="false" customHeight="false" outlineLevel="0" collapsed="false">
      <c r="A912" s="14"/>
      <c r="B912" s="8"/>
      <c r="C912" s="8" t="str">
        <f aca="false">IFERROR(VLOOKUP(B912,Anagrafica!A:B,2,FALSE()),"")</f>
        <v/>
      </c>
      <c r="D912" s="8"/>
      <c r="E912" s="11"/>
      <c r="F912" s="8"/>
      <c r="G912" s="8"/>
      <c r="H912" s="8"/>
      <c r="I912" s="8"/>
    </row>
    <row r="913" customFormat="false" ht="15" hidden="false" customHeight="false" outlineLevel="0" collapsed="false">
      <c r="A913" s="14"/>
      <c r="B913" s="8"/>
      <c r="C913" s="8" t="str">
        <f aca="false">IFERROR(VLOOKUP(B913,Anagrafica!A:B,2,FALSE()),"")</f>
        <v/>
      </c>
      <c r="D913" s="8"/>
      <c r="E913" s="11"/>
      <c r="F913" s="8"/>
      <c r="G913" s="8"/>
      <c r="H913" s="8"/>
      <c r="I913" s="8"/>
    </row>
    <row r="914" customFormat="false" ht="15" hidden="false" customHeight="false" outlineLevel="0" collapsed="false">
      <c r="A914" s="14"/>
      <c r="B914" s="8"/>
      <c r="C914" s="8" t="str">
        <f aca="false">IFERROR(VLOOKUP(B914,Anagrafica!A:B,2,FALSE()),"")</f>
        <v/>
      </c>
      <c r="D914" s="8"/>
      <c r="E914" s="11"/>
      <c r="F914" s="8"/>
      <c r="G914" s="8"/>
      <c r="H914" s="8"/>
      <c r="I914" s="8"/>
    </row>
    <row r="915" customFormat="false" ht="15" hidden="false" customHeight="false" outlineLevel="0" collapsed="false">
      <c r="A915" s="14"/>
      <c r="B915" s="8"/>
      <c r="C915" s="8" t="str">
        <f aca="false">IFERROR(VLOOKUP(B915,Anagrafica!A:B,2,FALSE()),"")</f>
        <v/>
      </c>
      <c r="D915" s="8"/>
      <c r="E915" s="11"/>
      <c r="F915" s="8"/>
      <c r="G915" s="8"/>
      <c r="H915" s="8"/>
      <c r="I915" s="8"/>
    </row>
    <row r="916" customFormat="false" ht="15" hidden="false" customHeight="false" outlineLevel="0" collapsed="false">
      <c r="A916" s="14"/>
      <c r="B916" s="8"/>
      <c r="C916" s="8" t="str">
        <f aca="false">IFERROR(VLOOKUP(B916,Anagrafica!A:B,2,FALSE()),"")</f>
        <v/>
      </c>
      <c r="D916" s="8"/>
      <c r="E916" s="11"/>
      <c r="F916" s="8"/>
      <c r="G916" s="8"/>
      <c r="H916" s="8"/>
      <c r="I916" s="8"/>
    </row>
    <row r="917" customFormat="false" ht="15" hidden="false" customHeight="false" outlineLevel="0" collapsed="false">
      <c r="A917" s="14"/>
      <c r="B917" s="8"/>
      <c r="C917" s="8" t="str">
        <f aca="false">IFERROR(VLOOKUP(B917,Anagrafica!A:B,2,FALSE()),"")</f>
        <v/>
      </c>
      <c r="D917" s="8"/>
      <c r="E917" s="11"/>
      <c r="F917" s="8"/>
      <c r="G917" s="8"/>
      <c r="H917" s="8"/>
      <c r="I917" s="8"/>
    </row>
    <row r="918" customFormat="false" ht="15" hidden="false" customHeight="false" outlineLevel="0" collapsed="false">
      <c r="A918" s="14"/>
      <c r="B918" s="8"/>
      <c r="C918" s="8" t="str">
        <f aca="false">IFERROR(VLOOKUP(B918,Anagrafica!A:B,2,FALSE()),"")</f>
        <v/>
      </c>
      <c r="D918" s="8"/>
      <c r="E918" s="11"/>
      <c r="F918" s="8"/>
      <c r="G918" s="8"/>
      <c r="H918" s="8"/>
      <c r="I918" s="8"/>
    </row>
    <row r="919" customFormat="false" ht="15" hidden="false" customHeight="false" outlineLevel="0" collapsed="false">
      <c r="A919" s="14"/>
      <c r="B919" s="8"/>
      <c r="C919" s="8" t="str">
        <f aca="false">IFERROR(VLOOKUP(B919,Anagrafica!A:B,2,FALSE()),"")</f>
        <v/>
      </c>
      <c r="D919" s="8"/>
      <c r="E919" s="11"/>
      <c r="F919" s="8"/>
      <c r="G919" s="8"/>
      <c r="H919" s="8"/>
      <c r="I919" s="8"/>
    </row>
    <row r="920" customFormat="false" ht="15" hidden="false" customHeight="false" outlineLevel="0" collapsed="false">
      <c r="A920" s="14"/>
      <c r="B920" s="8"/>
      <c r="C920" s="8" t="str">
        <f aca="false">IFERROR(VLOOKUP(B920,Anagrafica!A:B,2,FALSE()),"")</f>
        <v/>
      </c>
      <c r="D920" s="8"/>
      <c r="E920" s="11"/>
      <c r="F920" s="8"/>
      <c r="G920" s="8"/>
      <c r="H920" s="8"/>
      <c r="I920" s="8"/>
    </row>
    <row r="921" customFormat="false" ht="15" hidden="false" customHeight="false" outlineLevel="0" collapsed="false">
      <c r="A921" s="14"/>
      <c r="B921" s="8"/>
      <c r="C921" s="8" t="str">
        <f aca="false">IFERROR(VLOOKUP(B921,Anagrafica!A:B,2,FALSE()),"")</f>
        <v/>
      </c>
      <c r="D921" s="8"/>
      <c r="E921" s="11"/>
      <c r="F921" s="8"/>
      <c r="G921" s="8"/>
      <c r="H921" s="8"/>
      <c r="I921" s="8"/>
    </row>
    <row r="922" customFormat="false" ht="15" hidden="false" customHeight="false" outlineLevel="0" collapsed="false">
      <c r="A922" s="14"/>
      <c r="B922" s="8"/>
      <c r="C922" s="8" t="str">
        <f aca="false">IFERROR(VLOOKUP(B922,Anagrafica!A:B,2,FALSE()),"")</f>
        <v/>
      </c>
      <c r="D922" s="8"/>
      <c r="E922" s="11"/>
      <c r="F922" s="8"/>
      <c r="G922" s="8"/>
      <c r="H922" s="8"/>
      <c r="I922" s="8"/>
    </row>
    <row r="923" customFormat="false" ht="15" hidden="false" customHeight="false" outlineLevel="0" collapsed="false">
      <c r="A923" s="14"/>
      <c r="B923" s="8"/>
      <c r="C923" s="8" t="str">
        <f aca="false">IFERROR(VLOOKUP(B923,Anagrafica!A:B,2,FALSE()),"")</f>
        <v/>
      </c>
      <c r="D923" s="8"/>
      <c r="E923" s="11"/>
      <c r="F923" s="8"/>
      <c r="G923" s="8"/>
      <c r="H923" s="8"/>
      <c r="I923" s="8"/>
    </row>
    <row r="924" customFormat="false" ht="15" hidden="false" customHeight="false" outlineLevel="0" collapsed="false">
      <c r="A924" s="14"/>
      <c r="B924" s="8"/>
      <c r="C924" s="8" t="str">
        <f aca="false">IFERROR(VLOOKUP(B924,Anagrafica!A:B,2,FALSE()),"")</f>
        <v/>
      </c>
      <c r="D924" s="8"/>
      <c r="E924" s="11"/>
      <c r="F924" s="8"/>
      <c r="G924" s="8"/>
      <c r="H924" s="8"/>
      <c r="I924" s="8"/>
    </row>
    <row r="925" customFormat="false" ht="15" hidden="false" customHeight="false" outlineLevel="0" collapsed="false">
      <c r="A925" s="14"/>
      <c r="B925" s="8"/>
      <c r="C925" s="8" t="str">
        <f aca="false">IFERROR(VLOOKUP(B925,Anagrafica!A:B,2,FALSE()),"")</f>
        <v/>
      </c>
      <c r="D925" s="8"/>
      <c r="E925" s="11"/>
      <c r="F925" s="8"/>
      <c r="G925" s="8"/>
      <c r="H925" s="8"/>
      <c r="I925" s="8"/>
    </row>
    <row r="926" customFormat="false" ht="15" hidden="false" customHeight="false" outlineLevel="0" collapsed="false">
      <c r="A926" s="14"/>
      <c r="B926" s="8"/>
      <c r="C926" s="8" t="str">
        <f aca="false">IFERROR(VLOOKUP(B926,Anagrafica!A:B,2,FALSE()),"")</f>
        <v/>
      </c>
      <c r="D926" s="8"/>
      <c r="E926" s="11"/>
      <c r="F926" s="8"/>
      <c r="G926" s="8"/>
      <c r="H926" s="8"/>
      <c r="I926" s="8"/>
    </row>
    <row r="927" customFormat="false" ht="15" hidden="false" customHeight="false" outlineLevel="0" collapsed="false">
      <c r="A927" s="14"/>
      <c r="B927" s="8"/>
      <c r="C927" s="8" t="str">
        <f aca="false">IFERROR(VLOOKUP(B927,Anagrafica!A:B,2,FALSE()),"")</f>
        <v/>
      </c>
      <c r="D927" s="8"/>
      <c r="E927" s="11"/>
      <c r="F927" s="8"/>
      <c r="G927" s="8"/>
      <c r="H927" s="8"/>
      <c r="I927" s="8"/>
    </row>
    <row r="928" customFormat="false" ht="15" hidden="false" customHeight="false" outlineLevel="0" collapsed="false">
      <c r="A928" s="14"/>
      <c r="B928" s="8"/>
      <c r="C928" s="8" t="str">
        <f aca="false">IFERROR(VLOOKUP(B928,Anagrafica!A:B,2,FALSE()),"")</f>
        <v/>
      </c>
      <c r="D928" s="8"/>
      <c r="E928" s="11"/>
      <c r="F928" s="8"/>
      <c r="G928" s="8"/>
      <c r="H928" s="8"/>
      <c r="I928" s="8"/>
    </row>
    <row r="929" customFormat="false" ht="15" hidden="false" customHeight="false" outlineLevel="0" collapsed="false">
      <c r="A929" s="14"/>
      <c r="B929" s="8"/>
      <c r="C929" s="8" t="str">
        <f aca="false">IFERROR(VLOOKUP(B929,Anagrafica!A:B,2,FALSE()),"")</f>
        <v/>
      </c>
      <c r="D929" s="8"/>
      <c r="E929" s="11"/>
      <c r="F929" s="8"/>
      <c r="G929" s="8"/>
      <c r="H929" s="8"/>
      <c r="I929" s="8"/>
    </row>
    <row r="930" customFormat="false" ht="15" hidden="false" customHeight="false" outlineLevel="0" collapsed="false">
      <c r="A930" s="14"/>
      <c r="B930" s="8"/>
      <c r="C930" s="8" t="str">
        <f aca="false">IFERROR(VLOOKUP(B930,Anagrafica!A:B,2,FALSE()),"")</f>
        <v/>
      </c>
      <c r="D930" s="8"/>
      <c r="E930" s="11"/>
      <c r="F930" s="8"/>
      <c r="G930" s="8"/>
      <c r="H930" s="8"/>
      <c r="I930" s="8"/>
    </row>
    <row r="931" customFormat="false" ht="15" hidden="false" customHeight="false" outlineLevel="0" collapsed="false">
      <c r="A931" s="14"/>
      <c r="B931" s="8"/>
      <c r="C931" s="8" t="str">
        <f aca="false">IFERROR(VLOOKUP(B931,Anagrafica!A:B,2,FALSE()),"")</f>
        <v/>
      </c>
      <c r="D931" s="8"/>
      <c r="E931" s="11"/>
      <c r="F931" s="8"/>
      <c r="G931" s="8"/>
      <c r="H931" s="8"/>
      <c r="I931" s="8"/>
    </row>
    <row r="932" customFormat="false" ht="15" hidden="false" customHeight="false" outlineLevel="0" collapsed="false">
      <c r="A932" s="14"/>
      <c r="B932" s="8"/>
      <c r="C932" s="8" t="str">
        <f aca="false">IFERROR(VLOOKUP(B932,Anagrafica!A:B,2,FALSE()),"")</f>
        <v/>
      </c>
      <c r="D932" s="8"/>
      <c r="E932" s="11"/>
      <c r="F932" s="8"/>
      <c r="G932" s="8"/>
      <c r="H932" s="8"/>
      <c r="I932" s="8"/>
    </row>
    <row r="933" customFormat="false" ht="15" hidden="false" customHeight="false" outlineLevel="0" collapsed="false">
      <c r="A933" s="14"/>
      <c r="B933" s="8"/>
      <c r="C933" s="8" t="str">
        <f aca="false">IFERROR(VLOOKUP(B933,Anagrafica!A:B,2,FALSE()),"")</f>
        <v/>
      </c>
      <c r="D933" s="8"/>
      <c r="E933" s="11"/>
      <c r="F933" s="8"/>
      <c r="G933" s="8"/>
      <c r="H933" s="8"/>
      <c r="I933" s="8"/>
    </row>
    <row r="934" customFormat="false" ht="15" hidden="false" customHeight="false" outlineLevel="0" collapsed="false">
      <c r="A934" s="14"/>
      <c r="B934" s="8"/>
      <c r="C934" s="8" t="str">
        <f aca="false">IFERROR(VLOOKUP(B934,Anagrafica!A:B,2,FALSE()),"")</f>
        <v/>
      </c>
      <c r="D934" s="8"/>
      <c r="E934" s="11"/>
      <c r="F934" s="8"/>
      <c r="G934" s="8"/>
      <c r="H934" s="8"/>
      <c r="I934" s="8"/>
    </row>
    <row r="935" customFormat="false" ht="15" hidden="false" customHeight="false" outlineLevel="0" collapsed="false">
      <c r="A935" s="14"/>
      <c r="B935" s="8"/>
      <c r="C935" s="8" t="str">
        <f aca="false">IFERROR(VLOOKUP(B935,Anagrafica!A:B,2,FALSE()),"")</f>
        <v/>
      </c>
      <c r="D935" s="8"/>
      <c r="E935" s="11"/>
      <c r="F935" s="8"/>
      <c r="G935" s="8"/>
      <c r="H935" s="8"/>
      <c r="I935" s="8"/>
    </row>
    <row r="936" customFormat="false" ht="15" hidden="false" customHeight="false" outlineLevel="0" collapsed="false">
      <c r="A936" s="14"/>
      <c r="B936" s="8"/>
      <c r="C936" s="8" t="str">
        <f aca="false">IFERROR(VLOOKUP(B936,Anagrafica!A:B,2,FALSE()),"")</f>
        <v/>
      </c>
      <c r="D936" s="8"/>
      <c r="E936" s="11"/>
      <c r="F936" s="8"/>
      <c r="G936" s="8"/>
      <c r="H936" s="8"/>
      <c r="I936" s="8"/>
    </row>
    <row r="937" customFormat="false" ht="15" hidden="false" customHeight="false" outlineLevel="0" collapsed="false">
      <c r="A937" s="14"/>
      <c r="B937" s="8"/>
      <c r="C937" s="8" t="str">
        <f aca="false">IFERROR(VLOOKUP(B937,Anagrafica!A:B,2,FALSE()),"")</f>
        <v/>
      </c>
      <c r="D937" s="8"/>
      <c r="E937" s="11"/>
      <c r="F937" s="8"/>
      <c r="G937" s="8"/>
      <c r="H937" s="8"/>
      <c r="I937" s="8"/>
    </row>
    <row r="938" customFormat="false" ht="15" hidden="false" customHeight="false" outlineLevel="0" collapsed="false">
      <c r="A938" s="14"/>
      <c r="B938" s="8"/>
      <c r="C938" s="8" t="str">
        <f aca="false">IFERROR(VLOOKUP(B938,Anagrafica!A:B,2,FALSE()),"")</f>
        <v/>
      </c>
      <c r="D938" s="8"/>
      <c r="E938" s="11"/>
      <c r="F938" s="8"/>
      <c r="G938" s="8"/>
      <c r="H938" s="8"/>
      <c r="I938" s="8"/>
    </row>
    <row r="939" customFormat="false" ht="15" hidden="false" customHeight="false" outlineLevel="0" collapsed="false">
      <c r="A939" s="14"/>
      <c r="B939" s="8"/>
      <c r="C939" s="8" t="str">
        <f aca="false">IFERROR(VLOOKUP(B939,Anagrafica!A:B,2,FALSE()),"")</f>
        <v/>
      </c>
      <c r="D939" s="8"/>
      <c r="E939" s="11"/>
      <c r="F939" s="8"/>
      <c r="G939" s="8"/>
      <c r="H939" s="8"/>
      <c r="I939" s="8"/>
    </row>
    <row r="940" customFormat="false" ht="15" hidden="false" customHeight="false" outlineLevel="0" collapsed="false">
      <c r="A940" s="14"/>
      <c r="B940" s="8"/>
      <c r="C940" s="8" t="str">
        <f aca="false">IFERROR(VLOOKUP(B940,Anagrafica!A:B,2,FALSE()),"")</f>
        <v/>
      </c>
      <c r="D940" s="8"/>
      <c r="E940" s="11"/>
      <c r="F940" s="8"/>
      <c r="G940" s="8"/>
      <c r="H940" s="8"/>
      <c r="I940" s="8"/>
    </row>
    <row r="941" customFormat="false" ht="15" hidden="false" customHeight="false" outlineLevel="0" collapsed="false">
      <c r="A941" s="14"/>
      <c r="B941" s="8"/>
      <c r="C941" s="8" t="str">
        <f aca="false">IFERROR(VLOOKUP(B941,Anagrafica!A:B,2,FALSE()),"")</f>
        <v/>
      </c>
      <c r="D941" s="8"/>
      <c r="E941" s="11"/>
      <c r="F941" s="8"/>
      <c r="G941" s="8"/>
      <c r="H941" s="8"/>
      <c r="I941" s="8"/>
    </row>
    <row r="942" customFormat="false" ht="15" hidden="false" customHeight="false" outlineLevel="0" collapsed="false">
      <c r="A942" s="14"/>
      <c r="B942" s="8"/>
      <c r="C942" s="8" t="str">
        <f aca="false">IFERROR(VLOOKUP(B942,Anagrafica!A:B,2,FALSE()),"")</f>
        <v/>
      </c>
      <c r="D942" s="8"/>
      <c r="E942" s="11"/>
      <c r="F942" s="8"/>
      <c r="G942" s="8"/>
      <c r="H942" s="8"/>
      <c r="I942" s="8"/>
    </row>
    <row r="943" customFormat="false" ht="15" hidden="false" customHeight="false" outlineLevel="0" collapsed="false">
      <c r="A943" s="14"/>
      <c r="B943" s="8"/>
      <c r="C943" s="8" t="str">
        <f aca="false">IFERROR(VLOOKUP(B943,Anagrafica!A:B,2,FALSE()),"")</f>
        <v/>
      </c>
      <c r="D943" s="8"/>
      <c r="E943" s="11"/>
      <c r="F943" s="8"/>
      <c r="G943" s="8"/>
      <c r="H943" s="8"/>
      <c r="I943" s="8"/>
    </row>
    <row r="944" customFormat="false" ht="15" hidden="false" customHeight="false" outlineLevel="0" collapsed="false">
      <c r="A944" s="14"/>
      <c r="B944" s="8"/>
      <c r="C944" s="8" t="str">
        <f aca="false">IFERROR(VLOOKUP(B944,Anagrafica!A:B,2,FALSE()),"")</f>
        <v/>
      </c>
      <c r="D944" s="8"/>
      <c r="E944" s="11"/>
      <c r="F944" s="8"/>
      <c r="G944" s="8"/>
      <c r="H944" s="8"/>
      <c r="I944" s="8"/>
    </row>
    <row r="945" customFormat="false" ht="15" hidden="false" customHeight="false" outlineLevel="0" collapsed="false">
      <c r="A945" s="14"/>
      <c r="B945" s="8"/>
      <c r="C945" s="8" t="str">
        <f aca="false">IFERROR(VLOOKUP(B945,Anagrafica!A:B,2,FALSE()),"")</f>
        <v/>
      </c>
      <c r="D945" s="8"/>
      <c r="E945" s="11"/>
      <c r="F945" s="8"/>
      <c r="G945" s="8"/>
      <c r="H945" s="8"/>
      <c r="I945" s="8"/>
    </row>
    <row r="946" customFormat="false" ht="15" hidden="false" customHeight="false" outlineLevel="0" collapsed="false">
      <c r="A946" s="14"/>
      <c r="B946" s="8"/>
      <c r="C946" s="8" t="str">
        <f aca="false">IFERROR(VLOOKUP(B946,Anagrafica!A:B,2,FALSE()),"")</f>
        <v/>
      </c>
      <c r="D946" s="8"/>
      <c r="E946" s="11"/>
      <c r="F946" s="8"/>
      <c r="G946" s="8"/>
      <c r="H946" s="8"/>
      <c r="I946" s="8"/>
    </row>
    <row r="947" customFormat="false" ht="15" hidden="false" customHeight="false" outlineLevel="0" collapsed="false">
      <c r="A947" s="14"/>
      <c r="B947" s="8"/>
      <c r="C947" s="8" t="str">
        <f aca="false">IFERROR(VLOOKUP(B947,Anagrafica!A:B,2,FALSE()),"")</f>
        <v/>
      </c>
      <c r="D947" s="8"/>
      <c r="E947" s="11"/>
      <c r="F947" s="8"/>
      <c r="G947" s="8"/>
      <c r="H947" s="8"/>
      <c r="I947" s="8"/>
    </row>
    <row r="948" customFormat="false" ht="15" hidden="false" customHeight="false" outlineLevel="0" collapsed="false">
      <c r="A948" s="14"/>
      <c r="B948" s="8"/>
      <c r="C948" s="8" t="str">
        <f aca="false">IFERROR(VLOOKUP(B948,Anagrafica!A:B,2,FALSE()),"")</f>
        <v/>
      </c>
      <c r="D948" s="8"/>
      <c r="E948" s="11"/>
      <c r="F948" s="8"/>
      <c r="G948" s="8"/>
      <c r="H948" s="8"/>
      <c r="I948" s="8"/>
    </row>
    <row r="949" customFormat="false" ht="15" hidden="false" customHeight="false" outlineLevel="0" collapsed="false">
      <c r="A949" s="14"/>
      <c r="B949" s="8"/>
      <c r="C949" s="8" t="str">
        <f aca="false">IFERROR(VLOOKUP(B949,Anagrafica!A:B,2,FALSE()),"")</f>
        <v/>
      </c>
      <c r="D949" s="8"/>
      <c r="E949" s="11"/>
      <c r="F949" s="8"/>
      <c r="G949" s="8"/>
      <c r="H949" s="8"/>
      <c r="I949" s="8"/>
    </row>
    <row r="950" customFormat="false" ht="15" hidden="false" customHeight="false" outlineLevel="0" collapsed="false">
      <c r="A950" s="14"/>
      <c r="B950" s="8"/>
      <c r="C950" s="8" t="str">
        <f aca="false">IFERROR(VLOOKUP(B950,Anagrafica!A:B,2,FALSE()),"")</f>
        <v/>
      </c>
      <c r="D950" s="8"/>
      <c r="E950" s="11"/>
      <c r="F950" s="8"/>
      <c r="G950" s="8"/>
      <c r="H950" s="8"/>
      <c r="I950" s="8"/>
    </row>
    <row r="951" customFormat="false" ht="15" hidden="false" customHeight="false" outlineLevel="0" collapsed="false">
      <c r="A951" s="14"/>
      <c r="B951" s="8"/>
      <c r="C951" s="8" t="str">
        <f aca="false">IFERROR(VLOOKUP(B951,Anagrafica!A:B,2,FALSE()),"")</f>
        <v/>
      </c>
      <c r="D951" s="8"/>
      <c r="E951" s="11"/>
      <c r="F951" s="8"/>
      <c r="G951" s="8"/>
      <c r="H951" s="8"/>
      <c r="I951" s="8"/>
    </row>
    <row r="952" customFormat="false" ht="15" hidden="false" customHeight="false" outlineLevel="0" collapsed="false">
      <c r="A952" s="14"/>
      <c r="B952" s="8"/>
      <c r="C952" s="8" t="str">
        <f aca="false">IFERROR(VLOOKUP(B952,Anagrafica!A:B,2,FALSE()),"")</f>
        <v/>
      </c>
      <c r="D952" s="8"/>
      <c r="E952" s="11"/>
      <c r="F952" s="8"/>
      <c r="G952" s="8"/>
      <c r="H952" s="8"/>
      <c r="I952" s="8"/>
    </row>
    <row r="953" customFormat="false" ht="15" hidden="false" customHeight="false" outlineLevel="0" collapsed="false">
      <c r="A953" s="14"/>
      <c r="B953" s="8"/>
      <c r="C953" s="8" t="str">
        <f aca="false">IFERROR(VLOOKUP(B953,Anagrafica!A:B,2,FALSE()),"")</f>
        <v/>
      </c>
      <c r="D953" s="8"/>
      <c r="E953" s="11"/>
      <c r="F953" s="8"/>
      <c r="G953" s="8"/>
      <c r="H953" s="8"/>
      <c r="I953" s="8"/>
    </row>
    <row r="954" customFormat="false" ht="15" hidden="false" customHeight="false" outlineLevel="0" collapsed="false">
      <c r="A954" s="14"/>
      <c r="B954" s="8"/>
      <c r="C954" s="8" t="str">
        <f aca="false">IFERROR(VLOOKUP(B954,Anagrafica!A:B,2,FALSE()),"")</f>
        <v/>
      </c>
      <c r="D954" s="8"/>
      <c r="E954" s="11"/>
      <c r="F954" s="8"/>
      <c r="G954" s="8"/>
      <c r="H954" s="8"/>
      <c r="I954" s="8"/>
    </row>
    <row r="955" customFormat="false" ht="15" hidden="false" customHeight="false" outlineLevel="0" collapsed="false">
      <c r="A955" s="14"/>
      <c r="B955" s="8"/>
      <c r="C955" s="8" t="str">
        <f aca="false">IFERROR(VLOOKUP(B955,Anagrafica!A:B,2,FALSE()),"")</f>
        <v/>
      </c>
      <c r="D955" s="8"/>
      <c r="E955" s="11"/>
      <c r="F955" s="8"/>
      <c r="G955" s="8"/>
      <c r="H955" s="8"/>
      <c r="I955" s="8"/>
    </row>
    <row r="956" customFormat="false" ht="15" hidden="false" customHeight="false" outlineLevel="0" collapsed="false">
      <c r="A956" s="14"/>
      <c r="B956" s="8"/>
      <c r="C956" s="8" t="str">
        <f aca="false">IFERROR(VLOOKUP(B956,Anagrafica!A:B,2,FALSE()),"")</f>
        <v/>
      </c>
      <c r="D956" s="8"/>
      <c r="E956" s="11"/>
      <c r="F956" s="8"/>
      <c r="G956" s="8"/>
      <c r="H956" s="8"/>
      <c r="I956" s="8"/>
    </row>
    <row r="957" customFormat="false" ht="15" hidden="false" customHeight="false" outlineLevel="0" collapsed="false">
      <c r="A957" s="14"/>
      <c r="B957" s="8"/>
      <c r="C957" s="8" t="str">
        <f aca="false">IFERROR(VLOOKUP(B957,Anagrafica!A:B,2,FALSE()),"")</f>
        <v/>
      </c>
      <c r="D957" s="8"/>
      <c r="E957" s="11"/>
      <c r="F957" s="8"/>
      <c r="G957" s="8"/>
      <c r="H957" s="8"/>
      <c r="I957" s="8"/>
    </row>
    <row r="958" customFormat="false" ht="15" hidden="false" customHeight="false" outlineLevel="0" collapsed="false">
      <c r="A958" s="14"/>
      <c r="B958" s="8"/>
      <c r="C958" s="8" t="str">
        <f aca="false">IFERROR(VLOOKUP(B958,Anagrafica!A:B,2,FALSE()),"")</f>
        <v/>
      </c>
      <c r="D958" s="8"/>
      <c r="E958" s="11"/>
      <c r="F958" s="8"/>
      <c r="G958" s="8"/>
      <c r="H958" s="8"/>
      <c r="I958" s="8"/>
    </row>
    <row r="959" customFormat="false" ht="15" hidden="false" customHeight="false" outlineLevel="0" collapsed="false">
      <c r="A959" s="14"/>
      <c r="B959" s="8"/>
      <c r="C959" s="8" t="str">
        <f aca="false">IFERROR(VLOOKUP(B959,Anagrafica!A:B,2,FALSE()),"")</f>
        <v/>
      </c>
      <c r="D959" s="8"/>
      <c r="E959" s="11"/>
      <c r="F959" s="8"/>
      <c r="G959" s="8"/>
      <c r="H959" s="8"/>
      <c r="I959" s="8"/>
    </row>
    <row r="960" customFormat="false" ht="15" hidden="false" customHeight="false" outlineLevel="0" collapsed="false">
      <c r="A960" s="14"/>
      <c r="B960" s="8"/>
      <c r="C960" s="8" t="str">
        <f aca="false">IFERROR(VLOOKUP(B960,Anagrafica!A:B,2,FALSE()),"")</f>
        <v/>
      </c>
      <c r="D960" s="8"/>
      <c r="E960" s="11"/>
      <c r="F960" s="8"/>
      <c r="G960" s="8"/>
      <c r="H960" s="8"/>
      <c r="I960" s="8"/>
    </row>
    <row r="961" customFormat="false" ht="15" hidden="false" customHeight="false" outlineLevel="0" collapsed="false">
      <c r="A961" s="14"/>
      <c r="B961" s="8"/>
      <c r="C961" s="8" t="str">
        <f aca="false">IFERROR(VLOOKUP(B961,Anagrafica!A:B,2,FALSE()),"")</f>
        <v/>
      </c>
      <c r="D961" s="8"/>
      <c r="E961" s="11"/>
      <c r="F961" s="8"/>
      <c r="G961" s="8"/>
      <c r="H961" s="8"/>
      <c r="I961" s="8"/>
    </row>
    <row r="962" customFormat="false" ht="15" hidden="false" customHeight="false" outlineLevel="0" collapsed="false">
      <c r="A962" s="14"/>
      <c r="B962" s="8"/>
      <c r="C962" s="8" t="str">
        <f aca="false">IFERROR(VLOOKUP(B962,Anagrafica!A:B,2,FALSE()),"")</f>
        <v/>
      </c>
      <c r="D962" s="8"/>
      <c r="E962" s="11"/>
      <c r="F962" s="8"/>
      <c r="G962" s="8"/>
      <c r="H962" s="8"/>
      <c r="I962" s="8"/>
    </row>
    <row r="963" customFormat="false" ht="15" hidden="false" customHeight="false" outlineLevel="0" collapsed="false">
      <c r="A963" s="14"/>
      <c r="B963" s="8"/>
      <c r="C963" s="8" t="str">
        <f aca="false">IFERROR(VLOOKUP(B963,Anagrafica!A:B,2,FALSE()),"")</f>
        <v/>
      </c>
      <c r="D963" s="8"/>
      <c r="E963" s="11"/>
      <c r="F963" s="8"/>
      <c r="G963" s="8"/>
      <c r="H963" s="8"/>
      <c r="I963" s="8"/>
    </row>
    <row r="964" customFormat="false" ht="15" hidden="false" customHeight="false" outlineLevel="0" collapsed="false">
      <c r="A964" s="14"/>
      <c r="B964" s="8"/>
      <c r="C964" s="8" t="str">
        <f aca="false">IFERROR(VLOOKUP(B964,Anagrafica!A:B,2,FALSE()),"")</f>
        <v/>
      </c>
      <c r="D964" s="8"/>
      <c r="E964" s="11"/>
      <c r="F964" s="8"/>
      <c r="G964" s="8"/>
      <c r="H964" s="8"/>
      <c r="I964" s="8"/>
    </row>
    <row r="965" customFormat="false" ht="15" hidden="false" customHeight="false" outlineLevel="0" collapsed="false">
      <c r="A965" s="14"/>
      <c r="B965" s="8"/>
      <c r="C965" s="8" t="str">
        <f aca="false">IFERROR(VLOOKUP(B965,Anagrafica!A:B,2,FALSE()),"")</f>
        <v/>
      </c>
      <c r="D965" s="8"/>
      <c r="E965" s="11"/>
      <c r="F965" s="8"/>
      <c r="G965" s="8"/>
      <c r="H965" s="8"/>
      <c r="I965" s="8"/>
    </row>
    <row r="966" customFormat="false" ht="15" hidden="false" customHeight="false" outlineLevel="0" collapsed="false">
      <c r="A966" s="14"/>
      <c r="B966" s="8"/>
      <c r="C966" s="8" t="str">
        <f aca="false">IFERROR(VLOOKUP(B966,Anagrafica!A:B,2,FALSE()),"")</f>
        <v/>
      </c>
      <c r="D966" s="8"/>
      <c r="E966" s="11"/>
      <c r="F966" s="8"/>
      <c r="G966" s="8"/>
      <c r="H966" s="8"/>
      <c r="I966" s="8"/>
    </row>
    <row r="967" customFormat="false" ht="15" hidden="false" customHeight="false" outlineLevel="0" collapsed="false">
      <c r="A967" s="14"/>
      <c r="B967" s="8"/>
      <c r="C967" s="8" t="str">
        <f aca="false">IFERROR(VLOOKUP(B967,Anagrafica!A:B,2,FALSE()),"")</f>
        <v/>
      </c>
      <c r="D967" s="8"/>
      <c r="E967" s="11"/>
      <c r="F967" s="8"/>
      <c r="G967" s="8"/>
      <c r="H967" s="8"/>
      <c r="I967" s="8"/>
    </row>
    <row r="968" customFormat="false" ht="15" hidden="false" customHeight="false" outlineLevel="0" collapsed="false">
      <c r="A968" s="14"/>
      <c r="B968" s="8"/>
      <c r="C968" s="8" t="str">
        <f aca="false">IFERROR(VLOOKUP(B968,Anagrafica!A:B,2,FALSE()),"")</f>
        <v/>
      </c>
      <c r="D968" s="8"/>
      <c r="E968" s="11"/>
      <c r="F968" s="8"/>
      <c r="G968" s="8"/>
      <c r="H968" s="8"/>
      <c r="I968" s="8"/>
    </row>
    <row r="969" customFormat="false" ht="15" hidden="false" customHeight="false" outlineLevel="0" collapsed="false">
      <c r="A969" s="14"/>
      <c r="B969" s="8"/>
      <c r="C969" s="8" t="str">
        <f aca="false">IFERROR(VLOOKUP(B969,Anagrafica!A:B,2,FALSE()),"")</f>
        <v/>
      </c>
      <c r="D969" s="8"/>
      <c r="E969" s="11"/>
      <c r="F969" s="8"/>
      <c r="G969" s="8"/>
      <c r="H969" s="8"/>
      <c r="I969" s="8"/>
    </row>
    <row r="970" customFormat="false" ht="15" hidden="false" customHeight="false" outlineLevel="0" collapsed="false">
      <c r="A970" s="14"/>
      <c r="B970" s="8"/>
      <c r="C970" s="8" t="str">
        <f aca="false">IFERROR(VLOOKUP(B970,Anagrafica!A:B,2,FALSE()),"")</f>
        <v/>
      </c>
      <c r="D970" s="8"/>
      <c r="E970" s="11"/>
      <c r="F970" s="8"/>
      <c r="G970" s="8"/>
      <c r="H970" s="8"/>
      <c r="I970" s="8"/>
    </row>
    <row r="971" customFormat="false" ht="15" hidden="false" customHeight="false" outlineLevel="0" collapsed="false">
      <c r="A971" s="14"/>
      <c r="B971" s="8"/>
      <c r="C971" s="8" t="str">
        <f aca="false">IFERROR(VLOOKUP(B971,Anagrafica!A:B,2,FALSE()),"")</f>
        <v/>
      </c>
      <c r="D971" s="8"/>
      <c r="E971" s="11"/>
      <c r="F971" s="8"/>
      <c r="G971" s="8"/>
      <c r="H971" s="8"/>
      <c r="I971" s="8"/>
    </row>
    <row r="972" customFormat="false" ht="15" hidden="false" customHeight="false" outlineLevel="0" collapsed="false">
      <c r="A972" s="14"/>
      <c r="B972" s="8"/>
      <c r="C972" s="8" t="str">
        <f aca="false">IFERROR(VLOOKUP(B972,Anagrafica!A:B,2,FALSE()),"")</f>
        <v/>
      </c>
      <c r="D972" s="8"/>
      <c r="E972" s="11"/>
      <c r="F972" s="8"/>
      <c r="G972" s="8"/>
      <c r="H972" s="8"/>
      <c r="I972" s="8"/>
    </row>
    <row r="973" customFormat="false" ht="15" hidden="false" customHeight="false" outlineLevel="0" collapsed="false">
      <c r="A973" s="14"/>
      <c r="B973" s="8"/>
      <c r="C973" s="8" t="str">
        <f aca="false">IFERROR(VLOOKUP(B973,Anagrafica!A:B,2,FALSE()),"")</f>
        <v/>
      </c>
      <c r="D973" s="8"/>
      <c r="E973" s="11"/>
      <c r="F973" s="8"/>
      <c r="G973" s="8"/>
      <c r="H973" s="8"/>
      <c r="I973" s="8"/>
    </row>
    <row r="974" customFormat="false" ht="15" hidden="false" customHeight="false" outlineLevel="0" collapsed="false">
      <c r="A974" s="14"/>
      <c r="B974" s="8"/>
      <c r="C974" s="8" t="str">
        <f aca="false">IFERROR(VLOOKUP(B974,Anagrafica!A:B,2,FALSE()),"")</f>
        <v/>
      </c>
      <c r="D974" s="8"/>
      <c r="E974" s="11"/>
      <c r="F974" s="8"/>
      <c r="G974" s="8"/>
      <c r="H974" s="8"/>
      <c r="I974" s="8"/>
    </row>
    <row r="975" customFormat="false" ht="15" hidden="false" customHeight="false" outlineLevel="0" collapsed="false">
      <c r="A975" s="14"/>
      <c r="B975" s="8"/>
      <c r="C975" s="8" t="str">
        <f aca="false">IFERROR(VLOOKUP(B975,Anagrafica!A:B,2,FALSE()),"")</f>
        <v/>
      </c>
      <c r="D975" s="8"/>
      <c r="E975" s="11"/>
      <c r="F975" s="8"/>
      <c r="G975" s="8"/>
      <c r="H975" s="8"/>
      <c r="I975" s="8"/>
    </row>
    <row r="976" customFormat="false" ht="15" hidden="false" customHeight="false" outlineLevel="0" collapsed="false">
      <c r="A976" s="14"/>
      <c r="B976" s="8"/>
      <c r="C976" s="8" t="str">
        <f aca="false">IFERROR(VLOOKUP(B976,Anagrafica!A:B,2,FALSE()),"")</f>
        <v/>
      </c>
      <c r="D976" s="8"/>
      <c r="E976" s="11"/>
      <c r="F976" s="8"/>
      <c r="G976" s="8"/>
      <c r="H976" s="8"/>
      <c r="I976" s="8"/>
    </row>
    <row r="977" customFormat="false" ht="15" hidden="false" customHeight="false" outlineLevel="0" collapsed="false">
      <c r="A977" s="14"/>
      <c r="B977" s="8"/>
      <c r="C977" s="8" t="str">
        <f aca="false">IFERROR(VLOOKUP(B977,Anagrafica!A:B,2,FALSE()),"")</f>
        <v/>
      </c>
      <c r="D977" s="8"/>
      <c r="E977" s="11"/>
      <c r="F977" s="8"/>
      <c r="G977" s="8"/>
      <c r="H977" s="8"/>
      <c r="I977" s="8"/>
    </row>
    <row r="978" customFormat="false" ht="15" hidden="false" customHeight="false" outlineLevel="0" collapsed="false">
      <c r="A978" s="14"/>
      <c r="B978" s="8"/>
      <c r="C978" s="8" t="str">
        <f aca="false">IFERROR(VLOOKUP(B978,Anagrafica!A:B,2,FALSE()),"")</f>
        <v/>
      </c>
      <c r="D978" s="8"/>
      <c r="E978" s="11"/>
      <c r="F978" s="8"/>
      <c r="G978" s="8"/>
      <c r="H978" s="8"/>
      <c r="I978" s="8"/>
    </row>
    <row r="979" customFormat="false" ht="15" hidden="false" customHeight="false" outlineLevel="0" collapsed="false">
      <c r="A979" s="14"/>
      <c r="B979" s="8"/>
      <c r="C979" s="8" t="str">
        <f aca="false">IFERROR(VLOOKUP(B979,Anagrafica!A:B,2,FALSE()),"")</f>
        <v/>
      </c>
      <c r="D979" s="8"/>
      <c r="E979" s="11"/>
      <c r="F979" s="8"/>
      <c r="G979" s="8"/>
      <c r="H979" s="8"/>
      <c r="I979" s="8"/>
    </row>
    <row r="980" customFormat="false" ht="15" hidden="false" customHeight="false" outlineLevel="0" collapsed="false">
      <c r="A980" s="14"/>
      <c r="B980" s="8"/>
      <c r="C980" s="8" t="str">
        <f aca="false">IFERROR(VLOOKUP(B980,Anagrafica!A:B,2,FALSE()),"")</f>
        <v/>
      </c>
      <c r="D980" s="8"/>
      <c r="E980" s="11"/>
      <c r="F980" s="8"/>
      <c r="G980" s="8"/>
      <c r="H980" s="8"/>
      <c r="I980" s="8"/>
    </row>
    <row r="981" customFormat="false" ht="15" hidden="false" customHeight="false" outlineLevel="0" collapsed="false">
      <c r="A981" s="14"/>
      <c r="B981" s="8"/>
      <c r="C981" s="8" t="str">
        <f aca="false">IFERROR(VLOOKUP(B981,Anagrafica!A:B,2,FALSE()),"")</f>
        <v/>
      </c>
      <c r="D981" s="8"/>
      <c r="E981" s="11"/>
      <c r="F981" s="8"/>
      <c r="G981" s="8"/>
      <c r="H981" s="8"/>
      <c r="I981" s="8"/>
    </row>
    <row r="982" customFormat="false" ht="15" hidden="false" customHeight="false" outlineLevel="0" collapsed="false">
      <c r="A982" s="14"/>
      <c r="B982" s="8"/>
      <c r="C982" s="8" t="str">
        <f aca="false">IFERROR(VLOOKUP(B982,Anagrafica!A:B,2,FALSE()),"")</f>
        <v/>
      </c>
      <c r="D982" s="8"/>
      <c r="E982" s="11"/>
      <c r="F982" s="8"/>
      <c r="G982" s="8"/>
      <c r="H982" s="8"/>
      <c r="I982" s="8"/>
    </row>
    <row r="983" customFormat="false" ht="15" hidden="false" customHeight="false" outlineLevel="0" collapsed="false">
      <c r="A983" s="14"/>
      <c r="B983" s="8"/>
      <c r="C983" s="8" t="str">
        <f aca="false">IFERROR(VLOOKUP(B983,Anagrafica!A:B,2,FALSE()),"")</f>
        <v/>
      </c>
      <c r="D983" s="8"/>
      <c r="E983" s="11"/>
      <c r="F983" s="8"/>
      <c r="G983" s="8"/>
      <c r="H983" s="8"/>
      <c r="I983" s="8"/>
    </row>
    <row r="984" customFormat="false" ht="15" hidden="false" customHeight="false" outlineLevel="0" collapsed="false">
      <c r="A984" s="14"/>
      <c r="B984" s="8"/>
      <c r="C984" s="8" t="str">
        <f aca="false">IFERROR(VLOOKUP(B984,Anagrafica!A:B,2,FALSE()),"")</f>
        <v/>
      </c>
      <c r="D984" s="8"/>
      <c r="E984" s="11"/>
      <c r="F984" s="8"/>
      <c r="G984" s="8"/>
      <c r="H984" s="8"/>
      <c r="I984" s="8"/>
    </row>
    <row r="985" customFormat="false" ht="15" hidden="false" customHeight="false" outlineLevel="0" collapsed="false">
      <c r="A985" s="14"/>
      <c r="B985" s="8"/>
      <c r="C985" s="8" t="str">
        <f aca="false">IFERROR(VLOOKUP(B985,Anagrafica!A:B,2,FALSE()),"")</f>
        <v/>
      </c>
      <c r="D985" s="8"/>
      <c r="E985" s="11"/>
      <c r="F985" s="8"/>
      <c r="G985" s="8"/>
      <c r="H985" s="8"/>
      <c r="I985" s="8"/>
    </row>
    <row r="986" customFormat="false" ht="15" hidden="false" customHeight="false" outlineLevel="0" collapsed="false">
      <c r="A986" s="14"/>
      <c r="B986" s="8"/>
      <c r="C986" s="8" t="str">
        <f aca="false">IFERROR(VLOOKUP(B986,Anagrafica!A:B,2,FALSE()),"")</f>
        <v/>
      </c>
      <c r="D986" s="8"/>
      <c r="E986" s="11"/>
      <c r="F986" s="8"/>
      <c r="G986" s="8"/>
      <c r="H986" s="8"/>
      <c r="I986" s="8"/>
    </row>
    <row r="987" customFormat="false" ht="15" hidden="false" customHeight="false" outlineLevel="0" collapsed="false">
      <c r="A987" s="14"/>
      <c r="B987" s="8"/>
      <c r="C987" s="8" t="str">
        <f aca="false">IFERROR(VLOOKUP(B987,Anagrafica!A:B,2,FALSE()),"")</f>
        <v/>
      </c>
      <c r="D987" s="8"/>
      <c r="E987" s="11"/>
      <c r="F987" s="8"/>
      <c r="G987" s="8"/>
      <c r="H987" s="8"/>
      <c r="I987" s="8"/>
    </row>
    <row r="988" customFormat="false" ht="15" hidden="false" customHeight="false" outlineLevel="0" collapsed="false">
      <c r="A988" s="14"/>
      <c r="B988" s="8"/>
      <c r="C988" s="8" t="str">
        <f aca="false">IFERROR(VLOOKUP(B988,Anagrafica!A:B,2,FALSE()),"")</f>
        <v/>
      </c>
      <c r="D988" s="8"/>
      <c r="E988" s="11"/>
      <c r="F988" s="8"/>
      <c r="G988" s="8"/>
      <c r="H988" s="8"/>
      <c r="I988" s="8"/>
    </row>
    <row r="989" customFormat="false" ht="15" hidden="false" customHeight="false" outlineLevel="0" collapsed="false">
      <c r="A989" s="14"/>
      <c r="B989" s="8"/>
      <c r="C989" s="8" t="str">
        <f aca="false">IFERROR(VLOOKUP(B989,Anagrafica!A:B,2,FALSE()),"")</f>
        <v/>
      </c>
      <c r="D989" s="8"/>
      <c r="E989" s="11"/>
      <c r="F989" s="8"/>
      <c r="G989" s="8"/>
      <c r="H989" s="8"/>
      <c r="I989" s="8"/>
    </row>
    <row r="990" customFormat="false" ht="15" hidden="false" customHeight="false" outlineLevel="0" collapsed="false">
      <c r="A990" s="14"/>
      <c r="B990" s="8"/>
      <c r="C990" s="8" t="str">
        <f aca="false">IFERROR(VLOOKUP(B990,Anagrafica!A:B,2,FALSE()),"")</f>
        <v/>
      </c>
      <c r="D990" s="8"/>
      <c r="E990" s="11"/>
      <c r="F990" s="8"/>
      <c r="G990" s="8"/>
      <c r="H990" s="8"/>
      <c r="I990" s="8"/>
    </row>
    <row r="991" customFormat="false" ht="15" hidden="false" customHeight="false" outlineLevel="0" collapsed="false">
      <c r="A991" s="14"/>
      <c r="B991" s="8"/>
      <c r="C991" s="8" t="str">
        <f aca="false">IFERROR(VLOOKUP(B991,Anagrafica!A:B,2,FALSE()),"")</f>
        <v/>
      </c>
      <c r="D991" s="8"/>
      <c r="E991" s="11"/>
      <c r="F991" s="8"/>
      <c r="G991" s="8"/>
      <c r="H991" s="8"/>
      <c r="I991" s="8"/>
    </row>
    <row r="992" customFormat="false" ht="15" hidden="false" customHeight="false" outlineLevel="0" collapsed="false">
      <c r="A992" s="14"/>
      <c r="B992" s="8"/>
      <c r="C992" s="8" t="str">
        <f aca="false">IFERROR(VLOOKUP(B992,Anagrafica!A:B,2,FALSE()),"")</f>
        <v/>
      </c>
      <c r="D992" s="8"/>
      <c r="E992" s="11"/>
      <c r="F992" s="8"/>
      <c r="G992" s="8"/>
      <c r="H992" s="8"/>
      <c r="I992" s="8"/>
    </row>
    <row r="993" customFormat="false" ht="15" hidden="false" customHeight="false" outlineLevel="0" collapsed="false">
      <c r="A993" s="14"/>
      <c r="B993" s="8"/>
      <c r="C993" s="8" t="str">
        <f aca="false">IFERROR(VLOOKUP(B993,Anagrafica!A:B,2,FALSE()),"")</f>
        <v/>
      </c>
      <c r="D993" s="8"/>
      <c r="E993" s="11"/>
      <c r="F993" s="8"/>
      <c r="G993" s="8"/>
      <c r="H993" s="8"/>
      <c r="I993" s="8"/>
    </row>
    <row r="994" customFormat="false" ht="15" hidden="false" customHeight="false" outlineLevel="0" collapsed="false">
      <c r="A994" s="14"/>
      <c r="B994" s="8"/>
      <c r="C994" s="8" t="str">
        <f aca="false">IFERROR(VLOOKUP(B994,Anagrafica!A:B,2,FALSE()),"")</f>
        <v/>
      </c>
      <c r="D994" s="8"/>
      <c r="E994" s="11"/>
      <c r="F994" s="8"/>
      <c r="G994" s="8"/>
      <c r="H994" s="8"/>
      <c r="I994" s="8"/>
    </row>
    <row r="995" customFormat="false" ht="15" hidden="false" customHeight="false" outlineLevel="0" collapsed="false">
      <c r="A995" s="14"/>
      <c r="B995" s="8"/>
      <c r="C995" s="8" t="str">
        <f aca="false">IFERROR(VLOOKUP(B995,Anagrafica!A:B,2,FALSE()),"")</f>
        <v/>
      </c>
      <c r="D995" s="8"/>
      <c r="E995" s="11"/>
      <c r="F995" s="8"/>
      <c r="G995" s="8"/>
      <c r="H995" s="8"/>
      <c r="I995" s="8"/>
    </row>
    <row r="996" customFormat="false" ht="15" hidden="false" customHeight="false" outlineLevel="0" collapsed="false">
      <c r="A996" s="14"/>
      <c r="B996" s="8"/>
      <c r="C996" s="8" t="str">
        <f aca="false">IFERROR(VLOOKUP(B996,Anagrafica!A:B,2,FALSE()),"")</f>
        <v/>
      </c>
      <c r="D996" s="8"/>
      <c r="E996" s="11"/>
      <c r="F996" s="8"/>
      <c r="G996" s="8"/>
      <c r="H996" s="8"/>
      <c r="I996" s="8"/>
    </row>
    <row r="997" customFormat="false" ht="15" hidden="false" customHeight="false" outlineLevel="0" collapsed="false">
      <c r="A997" s="14"/>
      <c r="B997" s="8"/>
      <c r="C997" s="8" t="str">
        <f aca="false">IFERROR(VLOOKUP(B997,Anagrafica!A:B,2,FALSE()),"")</f>
        <v/>
      </c>
      <c r="D997" s="8"/>
      <c r="E997" s="11"/>
      <c r="F997" s="8"/>
      <c r="G997" s="8"/>
      <c r="H997" s="8"/>
      <c r="I997" s="8"/>
    </row>
    <row r="998" customFormat="false" ht="15" hidden="false" customHeight="false" outlineLevel="0" collapsed="false">
      <c r="A998" s="14"/>
      <c r="B998" s="8"/>
      <c r="C998" s="8" t="str">
        <f aca="false">IFERROR(VLOOKUP(B998,Anagrafica!A:B,2,FALSE()),"")</f>
        <v/>
      </c>
      <c r="D998" s="8"/>
      <c r="E998" s="11"/>
      <c r="F998" s="8"/>
      <c r="G998" s="8"/>
      <c r="H998" s="8"/>
      <c r="I998" s="8"/>
    </row>
    <row r="999" customFormat="false" ht="15" hidden="false" customHeight="false" outlineLevel="0" collapsed="false">
      <c r="A999" s="14"/>
      <c r="B999" s="8"/>
      <c r="C999" s="8" t="str">
        <f aca="false">IFERROR(VLOOKUP(B999,Anagrafica!A:B,2,FALSE()),"")</f>
        <v/>
      </c>
      <c r="D999" s="8"/>
      <c r="E999" s="11"/>
      <c r="F999" s="8"/>
      <c r="G999" s="8"/>
      <c r="H999" s="8"/>
      <c r="I999" s="8"/>
    </row>
  </sheetData>
  <dataValidations count="3">
    <dataValidation allowBlank="true" error="Inserire 'Carico' o 'Scarico'" errorStyle="stop" errorTitle="Tipo non valido" operator="between" showDropDown="false" showErrorMessage="false" showInputMessage="false" sqref="D2:D1000" type="list">
      <formula1>"Carico,Scarico"</formula1>
      <formula2>0</formula2>
    </dataValidation>
    <dataValidation allowBlank="true" errorStyle="stop" operator="between" showDropDown="false" showErrorMessage="false" showInputMessage="false" sqref="F2:F1000" type="list">
      <formula1>"Acquisto,Vendita,Reso cliente,Reso fornitore,Inventario,Scarto,Trasferimento,Rettifica"</formula1>
      <formula2>0</formula2>
    </dataValidation>
    <dataValidation allowBlank="true" error="Codice non presente in Anagrafica" errorStyle="stop" errorTitle="Codice non valido" operator="between" showDropDown="false" showErrorMessage="true" showInputMessage="false" sqref="B2:B1000" type="list">
      <formula1>Anagrafica!$A$2:$A$200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6"/>
    <col collapsed="false" customWidth="true" hidden="false" outlineLevel="0" max="3" min="3" style="0" width="14"/>
    <col collapsed="false" customWidth="true" hidden="false" outlineLevel="0" max="5" min="4" style="0" width="13"/>
    <col collapsed="false" customWidth="true" hidden="false" outlineLevel="0" max="6" min="6" style="0" width="14"/>
    <col collapsed="false" customWidth="true" hidden="false" outlineLevel="0" max="7" min="7" style="0" width="13"/>
    <col collapsed="false" customWidth="true" hidden="false" outlineLevel="0" max="9" min="8" style="0" width="16"/>
    <col collapsed="false" customWidth="true" hidden="false" outlineLevel="0" max="10" min="10" style="0" width="18"/>
    <col collapsed="false" customWidth="true" hidden="false" outlineLevel="0" max="11" min="11" style="0" width="16"/>
  </cols>
  <sheetData>
    <row r="1" customFormat="false" ht="27.75" hidden="false" customHeight="true" outlineLevel="0" collapsed="false">
      <c r="A1" s="7" t="s">
        <v>30</v>
      </c>
      <c r="B1" s="7" t="s">
        <v>31</v>
      </c>
      <c r="C1" s="7" t="s">
        <v>32</v>
      </c>
      <c r="D1" s="7" t="s">
        <v>131</v>
      </c>
      <c r="E1" s="7" t="s">
        <v>132</v>
      </c>
      <c r="F1" s="7" t="s">
        <v>133</v>
      </c>
      <c r="G1" s="7" t="s">
        <v>36</v>
      </c>
      <c r="H1" s="7" t="s">
        <v>134</v>
      </c>
      <c r="I1" s="7" t="s">
        <v>34</v>
      </c>
      <c r="J1" s="7" t="s">
        <v>135</v>
      </c>
      <c r="K1" s="7" t="s">
        <v>37</v>
      </c>
    </row>
    <row r="2" customFormat="false" ht="15" hidden="false" customHeight="false" outlineLevel="0" collapsed="false">
      <c r="A2" s="15" t="str">
        <f aca="false">IF(Anagrafica!A2="","",Anagrafica!A2)</f>
        <v>VINO-ROSS-075</v>
      </c>
      <c r="B2" s="15" t="str">
        <f aca="false">IF(Anagrafica!A2="","",Anagrafica!B2)</f>
        <v>Vino rosso 0,75 L - Cantina Marini</v>
      </c>
      <c r="C2" s="15" t="str">
        <f aca="false">IF(Anagrafica!A2="","",Anagrafica!C2)</f>
        <v>Bevande</v>
      </c>
      <c r="D2" s="16" t="n">
        <f aca="false">IF(A2="","",SUMIFS(Movimenti!E:E,Movimenti!B:B,A2,Movimenti!D:D,"Carico"))</f>
        <v>48</v>
      </c>
      <c r="E2" s="16" t="n">
        <f aca="false">IF(A2="","",SUMIFS(Movimenti!E:E,Movimenti!B:B,A2,Movimenti!D:D,"Scarico"))</f>
        <v>30</v>
      </c>
      <c r="F2" s="16" t="n">
        <f aca="false">IF(A2="","",D2-E2)</f>
        <v>18</v>
      </c>
      <c r="G2" s="16" t="n">
        <f aca="false">IF(Anagrafica!A2="","",Anagrafica!G2)</f>
        <v>24</v>
      </c>
      <c r="H2" s="17" t="str">
        <f aca="false">IF(A2="","",IF(F2&lt;=G2,"SOTTO SCORTA","OK"))</f>
        <v>SOTTO SCORTA</v>
      </c>
      <c r="I2" s="18" t="n">
        <f aca="false">IF(Anagrafica!A2="","",Anagrafica!E2)</f>
        <v>4.5</v>
      </c>
      <c r="J2" s="18" t="n">
        <f aca="false">IF(A2="","",F2*I2)</f>
        <v>81</v>
      </c>
      <c r="K2" s="15" t="str">
        <f aca="false">IF(Anagrafica!A2="","",Anagrafica!H2)</f>
        <v>Scaffale A1</v>
      </c>
    </row>
    <row r="3" customFormat="false" ht="15" hidden="false" customHeight="false" outlineLevel="0" collapsed="false">
      <c r="A3" s="15" t="str">
        <f aca="false">IF(Anagrafica!A3="","",Anagrafica!A3)</f>
        <v>VINO-BIAN-075</v>
      </c>
      <c r="B3" s="15" t="str">
        <f aca="false">IF(Anagrafica!A3="","",Anagrafica!B3)</f>
        <v>Vino bianco 0,75 L - Cantina Marini</v>
      </c>
      <c r="C3" s="15" t="str">
        <f aca="false">IF(Anagrafica!A3="","",Anagrafica!C3)</f>
        <v>Bevande</v>
      </c>
      <c r="D3" s="16" t="n">
        <f aca="false">IF(A3="","",SUMIFS(Movimenti!E:E,Movimenti!B:B,A3,Movimenti!D:D,"Carico"))</f>
        <v>36</v>
      </c>
      <c r="E3" s="16" t="n">
        <f aca="false">IF(A3="","",SUMIFS(Movimenti!E:E,Movimenti!B:B,A3,Movimenti!D:D,"Scarico"))</f>
        <v>10</v>
      </c>
      <c r="F3" s="16" t="n">
        <f aca="false">IF(A3="","",D3-E3)</f>
        <v>26</v>
      </c>
      <c r="G3" s="16" t="n">
        <f aca="false">IF(Anagrafica!A3="","",Anagrafica!G3)</f>
        <v>24</v>
      </c>
      <c r="H3" s="17" t="str">
        <f aca="false">IF(A3="","",IF(F3&lt;=G3,"SOTTO SCORTA","OK"))</f>
        <v>OK</v>
      </c>
      <c r="I3" s="18" t="n">
        <f aca="false">IF(Anagrafica!A3="","",Anagrafica!E3)</f>
        <v>4.2</v>
      </c>
      <c r="J3" s="18" t="n">
        <f aca="false">IF(A3="","",F3*I3)</f>
        <v>109.2</v>
      </c>
      <c r="K3" s="15" t="str">
        <f aca="false">IF(Anagrafica!A3="","",Anagrafica!H3)</f>
        <v>Scaffale A1</v>
      </c>
    </row>
    <row r="4" customFormat="false" ht="15" hidden="false" customHeight="false" outlineLevel="0" collapsed="false">
      <c r="A4" s="15" t="str">
        <f aca="false">IF(Anagrafica!A4="","",Anagrafica!A4)</f>
        <v>OLIO-EVO-1L</v>
      </c>
      <c r="B4" s="15" t="str">
        <f aca="false">IF(Anagrafica!A4="","",Anagrafica!B4)</f>
        <v>Olio extravergine 1 L</v>
      </c>
      <c r="C4" s="15" t="str">
        <f aca="false">IF(Anagrafica!A4="","",Anagrafica!C4)</f>
        <v>Alimentari</v>
      </c>
      <c r="D4" s="16" t="n">
        <f aca="false">IF(A4="","",SUMIFS(Movimenti!E:E,Movimenti!B:B,A4,Movimenti!D:D,"Carico"))</f>
        <v>24</v>
      </c>
      <c r="E4" s="16" t="n">
        <f aca="false">IF(A4="","",SUMIFS(Movimenti!E:E,Movimenti!B:B,A4,Movimenti!D:D,"Scarico"))</f>
        <v>10</v>
      </c>
      <c r="F4" s="16" t="n">
        <f aca="false">IF(A4="","",D4-E4)</f>
        <v>14</v>
      </c>
      <c r="G4" s="16" t="n">
        <f aca="false">IF(Anagrafica!A4="","",Anagrafica!G4)</f>
        <v>12</v>
      </c>
      <c r="H4" s="17" t="str">
        <f aca="false">IF(A4="","",IF(F4&lt;=G4,"SOTTO SCORTA","OK"))</f>
        <v>OK</v>
      </c>
      <c r="I4" s="18" t="n">
        <f aca="false">IF(Anagrafica!A4="","",Anagrafica!E4)</f>
        <v>6.8</v>
      </c>
      <c r="J4" s="18" t="n">
        <f aca="false">IF(A4="","",F4*I4)</f>
        <v>95.2</v>
      </c>
      <c r="K4" s="15" t="str">
        <f aca="false">IF(Anagrafica!A4="","",Anagrafica!H4)</f>
        <v>Scaffale B2</v>
      </c>
    </row>
    <row r="5" customFormat="false" ht="15" hidden="false" customHeight="false" outlineLevel="0" collapsed="false">
      <c r="A5" s="15" t="str">
        <f aca="false">IF(Anagrafica!A5="","",Anagrafica!A5)</f>
        <v>PASTA-500</v>
      </c>
      <c r="B5" s="15" t="str">
        <f aca="false">IF(Anagrafica!A5="","",Anagrafica!B5)</f>
        <v>Pasta secca 500 g - formato spaghetti</v>
      </c>
      <c r="C5" s="15" t="str">
        <f aca="false">IF(Anagrafica!A5="","",Anagrafica!C5)</f>
        <v>Alimentari</v>
      </c>
      <c r="D5" s="16" t="n">
        <f aca="false">IF(A5="","",SUMIFS(Movimenti!E:E,Movimenti!B:B,A5,Movimenti!D:D,"Carico"))</f>
        <v>120</v>
      </c>
      <c r="E5" s="16" t="n">
        <f aca="false">IF(A5="","",SUMIFS(Movimenti!E:E,Movimenti!B:B,A5,Movimenti!D:D,"Scarico"))</f>
        <v>60</v>
      </c>
      <c r="F5" s="16" t="n">
        <f aca="false">IF(A5="","",D5-E5)</f>
        <v>60</v>
      </c>
      <c r="G5" s="16" t="n">
        <f aca="false">IF(Anagrafica!A5="","",Anagrafica!G5)</f>
        <v>60</v>
      </c>
      <c r="H5" s="17" t="str">
        <f aca="false">IF(A5="","",IF(F5&lt;=G5,"SOTTO SCORTA","OK"))</f>
        <v>SOTTO SCORTA</v>
      </c>
      <c r="I5" s="18" t="n">
        <f aca="false">IF(Anagrafica!A5="","",Anagrafica!E5)</f>
        <v>0.85</v>
      </c>
      <c r="J5" s="18" t="n">
        <f aca="false">IF(A5="","",F5*I5)</f>
        <v>51</v>
      </c>
      <c r="K5" s="15" t="str">
        <f aca="false">IF(Anagrafica!A5="","",Anagrafica!H5)</f>
        <v>Scaffale C1</v>
      </c>
    </row>
    <row r="6" customFormat="false" ht="15" hidden="false" customHeight="false" outlineLevel="0" collapsed="false">
      <c r="A6" s="15" t="str">
        <f aca="false">IF(Anagrafica!A6="","",Anagrafica!A6)</f>
        <v>CAFFE-250</v>
      </c>
      <c r="B6" s="15" t="str">
        <f aca="false">IF(Anagrafica!A6="","",Anagrafica!B6)</f>
        <v>Caffè macinato 250 g</v>
      </c>
      <c r="C6" s="15" t="str">
        <f aca="false">IF(Anagrafica!A6="","",Anagrafica!C6)</f>
        <v>Alimentari</v>
      </c>
      <c r="D6" s="16" t="n">
        <f aca="false">IF(A6="","",SUMIFS(Movimenti!E:E,Movimenti!B:B,A6,Movimenti!D:D,"Carico"))</f>
        <v>60</v>
      </c>
      <c r="E6" s="16" t="n">
        <f aca="false">IF(A6="","",SUMIFS(Movimenti!E:E,Movimenti!B:B,A6,Movimenti!D:D,"Scarico"))</f>
        <v>40</v>
      </c>
      <c r="F6" s="16" t="n">
        <f aca="false">IF(A6="","",D6-E6)</f>
        <v>20</v>
      </c>
      <c r="G6" s="16" t="n">
        <f aca="false">IF(Anagrafica!A6="","",Anagrafica!G6)</f>
        <v>30</v>
      </c>
      <c r="H6" s="17" t="str">
        <f aca="false">IF(A6="","",IF(F6&lt;=G6,"SOTTO SCORTA","OK"))</f>
        <v>SOTTO SCORTA</v>
      </c>
      <c r="I6" s="18" t="n">
        <f aca="false">IF(Anagrafica!A6="","",Anagrafica!E6)</f>
        <v>2.4</v>
      </c>
      <c r="J6" s="18" t="n">
        <f aca="false">IF(A6="","",F6*I6)</f>
        <v>48</v>
      </c>
      <c r="K6" s="15" t="str">
        <f aca="false">IF(Anagrafica!A6="","",Anagrafica!H6)</f>
        <v>Scaffale C2</v>
      </c>
    </row>
    <row r="7" customFormat="false" ht="15" hidden="false" customHeight="false" outlineLevel="0" collapsed="false">
      <c r="A7" s="15" t="str">
        <f aca="false">IF(Anagrafica!A7="","",Anagrafica!A7)</f>
        <v>CIOC-100</v>
      </c>
      <c r="B7" s="15" t="str">
        <f aca="false">IF(Anagrafica!A7="","",Anagrafica!B7)</f>
        <v>Cioccolato fondente 100 g</v>
      </c>
      <c r="C7" s="15" t="str">
        <f aca="false">IF(Anagrafica!A7="","",Anagrafica!C7)</f>
        <v>Alimentari</v>
      </c>
      <c r="D7" s="16" t="n">
        <f aca="false">IF(A7="","",SUMIFS(Movimenti!E:E,Movimenti!B:B,A7,Movimenti!D:D,"Carico"))</f>
        <v>80</v>
      </c>
      <c r="E7" s="16" t="n">
        <f aca="false">IF(A7="","",SUMIFS(Movimenti!E:E,Movimenti!B:B,A7,Movimenti!D:D,"Scarico"))</f>
        <v>55</v>
      </c>
      <c r="F7" s="16" t="n">
        <f aca="false">IF(A7="","",D7-E7)</f>
        <v>25</v>
      </c>
      <c r="G7" s="16" t="n">
        <f aca="false">IF(Anagrafica!A7="","",Anagrafica!G7)</f>
        <v>40</v>
      </c>
      <c r="H7" s="17" t="str">
        <f aca="false">IF(A7="","",IF(F7&lt;=G7,"SOTTO SCORTA","OK"))</f>
        <v>SOTTO SCORTA</v>
      </c>
      <c r="I7" s="18" t="n">
        <f aca="false">IF(Anagrafica!A7="","",Anagrafica!E7)</f>
        <v>1.1</v>
      </c>
      <c r="J7" s="18" t="n">
        <f aca="false">IF(A7="","",F7*I7)</f>
        <v>27.5</v>
      </c>
      <c r="K7" s="15" t="str">
        <f aca="false">IF(Anagrafica!A7="","",Anagrafica!H7)</f>
        <v>Scaffale C3</v>
      </c>
    </row>
    <row r="8" customFormat="false" ht="15" hidden="false" customHeight="false" outlineLevel="0" collapsed="false">
      <c r="A8" s="15" t="str">
        <f aca="false">IF(Anagrafica!A8="","",Anagrafica!A8)</f>
        <v>SAPONE-500</v>
      </c>
      <c r="B8" s="15" t="str">
        <f aca="false">IF(Anagrafica!A8="","",Anagrafica!B8)</f>
        <v>Sapone liquido 500 ml</v>
      </c>
      <c r="C8" s="15" t="str">
        <f aca="false">IF(Anagrafica!A8="","",Anagrafica!C8)</f>
        <v>Detergenti</v>
      </c>
      <c r="D8" s="16" t="n">
        <f aca="false">IF(A8="","",SUMIFS(Movimenti!E:E,Movimenti!B:B,A8,Movimenti!D:D,"Carico"))</f>
        <v>36</v>
      </c>
      <c r="E8" s="16" t="n">
        <f aca="false">IF(A8="","",SUMIFS(Movimenti!E:E,Movimenti!B:B,A8,Movimenti!D:D,"Scarico"))</f>
        <v>10</v>
      </c>
      <c r="F8" s="16" t="n">
        <f aca="false">IF(A8="","",D8-E8)</f>
        <v>26</v>
      </c>
      <c r="G8" s="16" t="n">
        <f aca="false">IF(Anagrafica!A8="","",Anagrafica!G8)</f>
        <v>20</v>
      </c>
      <c r="H8" s="17" t="str">
        <f aca="false">IF(A8="","",IF(F8&lt;=G8,"SOTTO SCORTA","OK"))</f>
        <v>OK</v>
      </c>
      <c r="I8" s="18" t="n">
        <f aca="false">IF(Anagrafica!A8="","",Anagrafica!E8)</f>
        <v>1.3</v>
      </c>
      <c r="J8" s="18" t="n">
        <f aca="false">IF(A8="","",F8*I8)</f>
        <v>33.8</v>
      </c>
      <c r="K8" s="15" t="str">
        <f aca="false">IF(Anagrafica!A8="","",Anagrafica!H8)</f>
        <v>Scaffale D1</v>
      </c>
    </row>
    <row r="9" customFormat="false" ht="15" hidden="false" customHeight="false" outlineLevel="0" collapsed="false">
      <c r="A9" s="15" t="str">
        <f aca="false">IF(Anagrafica!A9="","",Anagrafica!A9)</f>
        <v>DETERS-1L</v>
      </c>
      <c r="B9" s="15" t="str">
        <f aca="false">IF(Anagrafica!A9="","",Anagrafica!B9)</f>
        <v>Detersivo lavatrice 1 L</v>
      </c>
      <c r="C9" s="15" t="str">
        <f aca="false">IF(Anagrafica!A9="","",Anagrafica!C9)</f>
        <v>Detergenti</v>
      </c>
      <c r="D9" s="16" t="n">
        <f aca="false">IF(A9="","",SUMIFS(Movimenti!E:E,Movimenti!B:B,A9,Movimenti!D:D,"Carico"))</f>
        <v>24</v>
      </c>
      <c r="E9" s="16" t="n">
        <f aca="false">IF(A9="","",SUMIFS(Movimenti!E:E,Movimenti!B:B,A9,Movimenti!D:D,"Scarico"))</f>
        <v>6</v>
      </c>
      <c r="F9" s="16" t="n">
        <f aca="false">IF(A9="","",D9-E9)</f>
        <v>18</v>
      </c>
      <c r="G9" s="16" t="n">
        <f aca="false">IF(Anagrafica!A9="","",Anagrafica!G9)</f>
        <v>18</v>
      </c>
      <c r="H9" s="17" t="str">
        <f aca="false">IF(A9="","",IF(F9&lt;=G9,"SOTTO SCORTA","OK"))</f>
        <v>SOTTO SCORTA</v>
      </c>
      <c r="I9" s="18" t="n">
        <f aca="false">IF(Anagrafica!A9="","",Anagrafica!E9)</f>
        <v>2.8</v>
      </c>
      <c r="J9" s="18" t="n">
        <f aca="false">IF(A9="","",F9*I9)</f>
        <v>50.4</v>
      </c>
      <c r="K9" s="15" t="str">
        <f aca="false">IF(Anagrafica!A9="","",Anagrafica!H9)</f>
        <v>Scaffale D1</v>
      </c>
    </row>
    <row r="10" customFormat="false" ht="15" hidden="false" customHeight="false" outlineLevel="0" collapsed="false">
      <c r="A10" s="15" t="str">
        <f aca="false">IF(Anagrafica!A10="","",Anagrafica!A10)</f>
        <v>CARTA-IG-12</v>
      </c>
      <c r="B10" s="15" t="str">
        <f aca="false">IF(Anagrafica!A10="","",Anagrafica!B10)</f>
        <v>Carta igienica 12 rotoli</v>
      </c>
      <c r="C10" s="15" t="str">
        <f aca="false">IF(Anagrafica!A10="","",Anagrafica!C10)</f>
        <v>Casa</v>
      </c>
      <c r="D10" s="16" t="n">
        <f aca="false">IF(A10="","",SUMIFS(Movimenti!E:E,Movimenti!B:B,A10,Movimenti!D:D,"Carico"))</f>
        <v>30</v>
      </c>
      <c r="E10" s="16" t="n">
        <f aca="false">IF(A10="","",SUMIFS(Movimenti!E:E,Movimenti!B:B,A10,Movimenti!D:D,"Scarico"))</f>
        <v>16</v>
      </c>
      <c r="F10" s="16" t="n">
        <f aca="false">IF(A10="","",D10-E10)</f>
        <v>14</v>
      </c>
      <c r="G10" s="16" t="n">
        <f aca="false">IF(Anagrafica!A10="","",Anagrafica!G10)</f>
        <v>15</v>
      </c>
      <c r="H10" s="17" t="str">
        <f aca="false">IF(A10="","",IF(F10&lt;=G10,"SOTTO SCORTA","OK"))</f>
        <v>SOTTO SCORTA</v>
      </c>
      <c r="I10" s="18" t="n">
        <f aca="false">IF(Anagrafica!A10="","",Anagrafica!E10)</f>
        <v>3.2</v>
      </c>
      <c r="J10" s="18" t="n">
        <f aca="false">IF(A10="","",F10*I10)</f>
        <v>44.8</v>
      </c>
      <c r="K10" s="15" t="str">
        <f aca="false">IF(Anagrafica!A10="","",Anagrafica!H10)</f>
        <v>Scaffale E1</v>
      </c>
    </row>
    <row r="11" customFormat="false" ht="15" hidden="false" customHeight="false" outlineLevel="0" collapsed="false">
      <c r="A11" s="15" t="str">
        <f aca="false">IF(Anagrafica!A11="","",Anagrafica!A11)</f>
        <v>TOVAGLIO-200</v>
      </c>
      <c r="B11" s="15" t="str">
        <f aca="false">IF(Anagrafica!A11="","",Anagrafica!B11)</f>
        <v>Tovaglioli 200 pz</v>
      </c>
      <c r="C11" s="15" t="str">
        <f aca="false">IF(Anagrafica!A11="","",Anagrafica!C11)</f>
        <v>Casa</v>
      </c>
      <c r="D11" s="16" t="n">
        <f aca="false">IF(A11="","",SUMIFS(Movimenti!E:E,Movimenti!B:B,A11,Movimenti!D:D,"Carico"))</f>
        <v>40</v>
      </c>
      <c r="E11" s="16" t="n">
        <f aca="false">IF(A11="","",SUMIFS(Movimenti!E:E,Movimenti!B:B,A11,Movimenti!D:D,"Scarico"))</f>
        <v>15</v>
      </c>
      <c r="F11" s="16" t="n">
        <f aca="false">IF(A11="","",D11-E11)</f>
        <v>25</v>
      </c>
      <c r="G11" s="16" t="n">
        <f aca="false">IF(Anagrafica!A11="","",Anagrafica!G11)</f>
        <v>25</v>
      </c>
      <c r="H11" s="17" t="str">
        <f aca="false">IF(A11="","",IF(F11&lt;=G11,"SOTTO SCORTA","OK"))</f>
        <v>SOTTO SCORTA</v>
      </c>
      <c r="I11" s="18" t="n">
        <f aca="false">IF(Anagrafica!A11="","",Anagrafica!E11)</f>
        <v>1.5</v>
      </c>
      <c r="J11" s="18" t="n">
        <f aca="false">IF(A11="","",F11*I11)</f>
        <v>37.5</v>
      </c>
      <c r="K11" s="15" t="str">
        <f aca="false">IF(Anagrafica!A11="","",Anagrafica!H11)</f>
        <v>Scaffale E2</v>
      </c>
    </row>
    <row r="12" customFormat="false" ht="15" hidden="false" customHeight="false" outlineLevel="0" collapsed="false">
      <c r="A12" s="15" t="str">
        <f aca="false">IF(Anagrafica!A12="","",Anagrafica!A12)</f>
        <v/>
      </c>
      <c r="B12" s="15" t="str">
        <f aca="false">IF(Anagrafica!A12="","",Anagrafica!B12)</f>
        <v/>
      </c>
      <c r="C12" s="15" t="str">
        <f aca="false">IF(Anagrafica!A12="","",Anagrafica!C12)</f>
        <v/>
      </c>
      <c r="D12" s="16" t="str">
        <f aca="false">IF(A12="","",SUMIFS(Movimenti!E:E,Movimenti!B:B,A12,Movimenti!D:D,"Carico"))</f>
        <v/>
      </c>
      <c r="E12" s="16" t="str">
        <f aca="false">IF(A12="","",SUMIFS(Movimenti!E:E,Movimenti!B:B,A12,Movimenti!D:D,"Scarico"))</f>
        <v/>
      </c>
      <c r="F12" s="16" t="str">
        <f aca="false">IF(A12="","",D12-E12)</f>
        <v/>
      </c>
      <c r="G12" s="16" t="str">
        <f aca="false">IF(Anagrafica!A12="","",Anagrafica!G12)</f>
        <v/>
      </c>
      <c r="H12" s="17" t="str">
        <f aca="false">IF(A12="","",IF(F12&lt;=G12,"SOTTO SCORTA","OK"))</f>
        <v/>
      </c>
      <c r="I12" s="18" t="str">
        <f aca="false">IF(Anagrafica!A12="","",Anagrafica!E12)</f>
        <v/>
      </c>
      <c r="J12" s="18" t="str">
        <f aca="false">IF(A12="","",F12*I12)</f>
        <v/>
      </c>
      <c r="K12" s="15" t="str">
        <f aca="false">IF(Anagrafica!A12="","",Anagrafica!H12)</f>
        <v/>
      </c>
    </row>
    <row r="13" customFormat="false" ht="15" hidden="false" customHeight="false" outlineLevel="0" collapsed="false">
      <c r="A13" s="15" t="str">
        <f aca="false">IF(Anagrafica!A13="","",Anagrafica!A13)</f>
        <v/>
      </c>
      <c r="B13" s="15" t="str">
        <f aca="false">IF(Anagrafica!A13="","",Anagrafica!B13)</f>
        <v/>
      </c>
      <c r="C13" s="15" t="str">
        <f aca="false">IF(Anagrafica!A13="","",Anagrafica!C13)</f>
        <v/>
      </c>
      <c r="D13" s="16" t="str">
        <f aca="false">IF(A13="","",SUMIFS(Movimenti!E:E,Movimenti!B:B,A13,Movimenti!D:D,"Carico"))</f>
        <v/>
      </c>
      <c r="E13" s="16" t="str">
        <f aca="false">IF(A13="","",SUMIFS(Movimenti!E:E,Movimenti!B:B,A13,Movimenti!D:D,"Scarico"))</f>
        <v/>
      </c>
      <c r="F13" s="16" t="str">
        <f aca="false">IF(A13="","",D13-E13)</f>
        <v/>
      </c>
      <c r="G13" s="16" t="str">
        <f aca="false">IF(Anagrafica!A13="","",Anagrafica!G13)</f>
        <v/>
      </c>
      <c r="H13" s="17" t="str">
        <f aca="false">IF(A13="","",IF(F13&lt;=G13,"SOTTO SCORTA","OK"))</f>
        <v/>
      </c>
      <c r="I13" s="18" t="str">
        <f aca="false">IF(Anagrafica!A13="","",Anagrafica!E13)</f>
        <v/>
      </c>
      <c r="J13" s="18" t="str">
        <f aca="false">IF(A13="","",F13*I13)</f>
        <v/>
      </c>
      <c r="K13" s="15" t="str">
        <f aca="false">IF(Anagrafica!A13="","",Anagrafica!H13)</f>
        <v/>
      </c>
    </row>
    <row r="14" customFormat="false" ht="15" hidden="false" customHeight="false" outlineLevel="0" collapsed="false">
      <c r="A14" s="15" t="str">
        <f aca="false">IF(Anagrafica!A14="","",Anagrafica!A14)</f>
        <v/>
      </c>
      <c r="B14" s="15" t="str">
        <f aca="false">IF(Anagrafica!A14="","",Anagrafica!B14)</f>
        <v/>
      </c>
      <c r="C14" s="15" t="str">
        <f aca="false">IF(Anagrafica!A14="","",Anagrafica!C14)</f>
        <v/>
      </c>
      <c r="D14" s="16" t="str">
        <f aca="false">IF(A14="","",SUMIFS(Movimenti!E:E,Movimenti!B:B,A14,Movimenti!D:D,"Carico"))</f>
        <v/>
      </c>
      <c r="E14" s="16" t="str">
        <f aca="false">IF(A14="","",SUMIFS(Movimenti!E:E,Movimenti!B:B,A14,Movimenti!D:D,"Scarico"))</f>
        <v/>
      </c>
      <c r="F14" s="16" t="str">
        <f aca="false">IF(A14="","",D14-E14)</f>
        <v/>
      </c>
      <c r="G14" s="16" t="str">
        <f aca="false">IF(Anagrafica!A14="","",Anagrafica!G14)</f>
        <v/>
      </c>
      <c r="H14" s="17" t="str">
        <f aca="false">IF(A14="","",IF(F14&lt;=G14,"SOTTO SCORTA","OK"))</f>
        <v/>
      </c>
      <c r="I14" s="18" t="str">
        <f aca="false">IF(Anagrafica!A14="","",Anagrafica!E14)</f>
        <v/>
      </c>
      <c r="J14" s="18" t="str">
        <f aca="false">IF(A14="","",F14*I14)</f>
        <v/>
      </c>
      <c r="K14" s="15" t="str">
        <f aca="false">IF(Anagrafica!A14="","",Anagrafica!H14)</f>
        <v/>
      </c>
    </row>
    <row r="15" customFormat="false" ht="15" hidden="false" customHeight="false" outlineLevel="0" collapsed="false">
      <c r="A15" s="15" t="str">
        <f aca="false">IF(Anagrafica!A15="","",Anagrafica!A15)</f>
        <v/>
      </c>
      <c r="B15" s="15" t="str">
        <f aca="false">IF(Anagrafica!A15="","",Anagrafica!B15)</f>
        <v/>
      </c>
      <c r="C15" s="15" t="str">
        <f aca="false">IF(Anagrafica!A15="","",Anagrafica!C15)</f>
        <v/>
      </c>
      <c r="D15" s="16" t="str">
        <f aca="false">IF(A15="","",SUMIFS(Movimenti!E:E,Movimenti!B:B,A15,Movimenti!D:D,"Carico"))</f>
        <v/>
      </c>
      <c r="E15" s="16" t="str">
        <f aca="false">IF(A15="","",SUMIFS(Movimenti!E:E,Movimenti!B:B,A15,Movimenti!D:D,"Scarico"))</f>
        <v/>
      </c>
      <c r="F15" s="16" t="str">
        <f aca="false">IF(A15="","",D15-E15)</f>
        <v/>
      </c>
      <c r="G15" s="16" t="str">
        <f aca="false">IF(Anagrafica!A15="","",Anagrafica!G15)</f>
        <v/>
      </c>
      <c r="H15" s="17" t="str">
        <f aca="false">IF(A15="","",IF(F15&lt;=G15,"SOTTO SCORTA","OK"))</f>
        <v/>
      </c>
      <c r="I15" s="18" t="str">
        <f aca="false">IF(Anagrafica!A15="","",Anagrafica!E15)</f>
        <v/>
      </c>
      <c r="J15" s="18" t="str">
        <f aca="false">IF(A15="","",F15*I15)</f>
        <v/>
      </c>
      <c r="K15" s="15" t="str">
        <f aca="false">IF(Anagrafica!A15="","",Anagrafica!H15)</f>
        <v/>
      </c>
    </row>
    <row r="16" customFormat="false" ht="15" hidden="false" customHeight="false" outlineLevel="0" collapsed="false">
      <c r="A16" s="15" t="str">
        <f aca="false">IF(Anagrafica!A16="","",Anagrafica!A16)</f>
        <v/>
      </c>
      <c r="B16" s="15" t="str">
        <f aca="false">IF(Anagrafica!A16="","",Anagrafica!B16)</f>
        <v/>
      </c>
      <c r="C16" s="15" t="str">
        <f aca="false">IF(Anagrafica!A16="","",Anagrafica!C16)</f>
        <v/>
      </c>
      <c r="D16" s="16" t="str">
        <f aca="false">IF(A16="","",SUMIFS(Movimenti!E:E,Movimenti!B:B,A16,Movimenti!D:D,"Carico"))</f>
        <v/>
      </c>
      <c r="E16" s="16" t="str">
        <f aca="false">IF(A16="","",SUMIFS(Movimenti!E:E,Movimenti!B:B,A16,Movimenti!D:D,"Scarico"))</f>
        <v/>
      </c>
      <c r="F16" s="16" t="str">
        <f aca="false">IF(A16="","",D16-E16)</f>
        <v/>
      </c>
      <c r="G16" s="16" t="str">
        <f aca="false">IF(Anagrafica!A16="","",Anagrafica!G16)</f>
        <v/>
      </c>
      <c r="H16" s="17" t="str">
        <f aca="false">IF(A16="","",IF(F16&lt;=G16,"SOTTO SCORTA","OK"))</f>
        <v/>
      </c>
      <c r="I16" s="18" t="str">
        <f aca="false">IF(Anagrafica!A16="","",Anagrafica!E16)</f>
        <v/>
      </c>
      <c r="J16" s="18" t="str">
        <f aca="false">IF(A16="","",F16*I16)</f>
        <v/>
      </c>
      <c r="K16" s="15" t="str">
        <f aca="false">IF(Anagrafica!A16="","",Anagrafica!H16)</f>
        <v/>
      </c>
    </row>
    <row r="17" customFormat="false" ht="15" hidden="false" customHeight="false" outlineLevel="0" collapsed="false">
      <c r="A17" s="15" t="str">
        <f aca="false">IF(Anagrafica!A17="","",Anagrafica!A17)</f>
        <v/>
      </c>
      <c r="B17" s="15" t="str">
        <f aca="false">IF(Anagrafica!A17="","",Anagrafica!B17)</f>
        <v/>
      </c>
      <c r="C17" s="15" t="str">
        <f aca="false">IF(Anagrafica!A17="","",Anagrafica!C17)</f>
        <v/>
      </c>
      <c r="D17" s="16" t="str">
        <f aca="false">IF(A17="","",SUMIFS(Movimenti!E:E,Movimenti!B:B,A17,Movimenti!D:D,"Carico"))</f>
        <v/>
      </c>
      <c r="E17" s="16" t="str">
        <f aca="false">IF(A17="","",SUMIFS(Movimenti!E:E,Movimenti!B:B,A17,Movimenti!D:D,"Scarico"))</f>
        <v/>
      </c>
      <c r="F17" s="16" t="str">
        <f aca="false">IF(A17="","",D17-E17)</f>
        <v/>
      </c>
      <c r="G17" s="16" t="str">
        <f aca="false">IF(Anagrafica!A17="","",Anagrafica!G17)</f>
        <v/>
      </c>
      <c r="H17" s="17" t="str">
        <f aca="false">IF(A17="","",IF(F17&lt;=G17,"SOTTO SCORTA","OK"))</f>
        <v/>
      </c>
      <c r="I17" s="18" t="str">
        <f aca="false">IF(Anagrafica!A17="","",Anagrafica!E17)</f>
        <v/>
      </c>
      <c r="J17" s="18" t="str">
        <f aca="false">IF(A17="","",F17*I17)</f>
        <v/>
      </c>
      <c r="K17" s="15" t="str">
        <f aca="false">IF(Anagrafica!A17="","",Anagrafica!H17)</f>
        <v/>
      </c>
    </row>
    <row r="18" customFormat="false" ht="15" hidden="false" customHeight="false" outlineLevel="0" collapsed="false">
      <c r="A18" s="15" t="str">
        <f aca="false">IF(Anagrafica!A18="","",Anagrafica!A18)</f>
        <v/>
      </c>
      <c r="B18" s="15" t="str">
        <f aca="false">IF(Anagrafica!A18="","",Anagrafica!B18)</f>
        <v/>
      </c>
      <c r="C18" s="15" t="str">
        <f aca="false">IF(Anagrafica!A18="","",Anagrafica!C18)</f>
        <v/>
      </c>
      <c r="D18" s="16" t="str">
        <f aca="false">IF(A18="","",SUMIFS(Movimenti!E:E,Movimenti!B:B,A18,Movimenti!D:D,"Carico"))</f>
        <v/>
      </c>
      <c r="E18" s="16" t="str">
        <f aca="false">IF(A18="","",SUMIFS(Movimenti!E:E,Movimenti!B:B,A18,Movimenti!D:D,"Scarico"))</f>
        <v/>
      </c>
      <c r="F18" s="16" t="str">
        <f aca="false">IF(A18="","",D18-E18)</f>
        <v/>
      </c>
      <c r="G18" s="16" t="str">
        <f aca="false">IF(Anagrafica!A18="","",Anagrafica!G18)</f>
        <v/>
      </c>
      <c r="H18" s="17" t="str">
        <f aca="false">IF(A18="","",IF(F18&lt;=G18,"SOTTO SCORTA","OK"))</f>
        <v/>
      </c>
      <c r="I18" s="18" t="str">
        <f aca="false">IF(Anagrafica!A18="","",Anagrafica!E18)</f>
        <v/>
      </c>
      <c r="J18" s="18" t="str">
        <f aca="false">IF(A18="","",F18*I18)</f>
        <v/>
      </c>
      <c r="K18" s="15" t="str">
        <f aca="false">IF(Anagrafica!A18="","",Anagrafica!H18)</f>
        <v/>
      </c>
    </row>
    <row r="19" customFormat="false" ht="15" hidden="false" customHeight="false" outlineLevel="0" collapsed="false">
      <c r="A19" s="15" t="str">
        <f aca="false">IF(Anagrafica!A19="","",Anagrafica!A19)</f>
        <v/>
      </c>
      <c r="B19" s="15" t="str">
        <f aca="false">IF(Anagrafica!A19="","",Anagrafica!B19)</f>
        <v/>
      </c>
      <c r="C19" s="15" t="str">
        <f aca="false">IF(Anagrafica!A19="","",Anagrafica!C19)</f>
        <v/>
      </c>
      <c r="D19" s="16" t="str">
        <f aca="false">IF(A19="","",SUMIFS(Movimenti!E:E,Movimenti!B:B,A19,Movimenti!D:D,"Carico"))</f>
        <v/>
      </c>
      <c r="E19" s="16" t="str">
        <f aca="false">IF(A19="","",SUMIFS(Movimenti!E:E,Movimenti!B:B,A19,Movimenti!D:D,"Scarico"))</f>
        <v/>
      </c>
      <c r="F19" s="16" t="str">
        <f aca="false">IF(A19="","",D19-E19)</f>
        <v/>
      </c>
      <c r="G19" s="16" t="str">
        <f aca="false">IF(Anagrafica!A19="","",Anagrafica!G19)</f>
        <v/>
      </c>
      <c r="H19" s="17" t="str">
        <f aca="false">IF(A19="","",IF(F19&lt;=G19,"SOTTO SCORTA","OK"))</f>
        <v/>
      </c>
      <c r="I19" s="18" t="str">
        <f aca="false">IF(Anagrafica!A19="","",Anagrafica!E19)</f>
        <v/>
      </c>
      <c r="J19" s="18" t="str">
        <f aca="false">IF(A19="","",F19*I19)</f>
        <v/>
      </c>
      <c r="K19" s="15" t="str">
        <f aca="false">IF(Anagrafica!A19="","",Anagrafica!H19)</f>
        <v/>
      </c>
    </row>
    <row r="20" customFormat="false" ht="15" hidden="false" customHeight="false" outlineLevel="0" collapsed="false">
      <c r="A20" s="15" t="str">
        <f aca="false">IF(Anagrafica!A20="","",Anagrafica!A20)</f>
        <v/>
      </c>
      <c r="B20" s="15" t="str">
        <f aca="false">IF(Anagrafica!A20="","",Anagrafica!B20)</f>
        <v/>
      </c>
      <c r="C20" s="15" t="str">
        <f aca="false">IF(Anagrafica!A20="","",Anagrafica!C20)</f>
        <v/>
      </c>
      <c r="D20" s="16" t="str">
        <f aca="false">IF(A20="","",SUMIFS(Movimenti!E:E,Movimenti!B:B,A20,Movimenti!D:D,"Carico"))</f>
        <v/>
      </c>
      <c r="E20" s="16" t="str">
        <f aca="false">IF(A20="","",SUMIFS(Movimenti!E:E,Movimenti!B:B,A20,Movimenti!D:D,"Scarico"))</f>
        <v/>
      </c>
      <c r="F20" s="16" t="str">
        <f aca="false">IF(A20="","",D20-E20)</f>
        <v/>
      </c>
      <c r="G20" s="16" t="str">
        <f aca="false">IF(Anagrafica!A20="","",Anagrafica!G20)</f>
        <v/>
      </c>
      <c r="H20" s="17" t="str">
        <f aca="false">IF(A20="","",IF(F20&lt;=G20,"SOTTO SCORTA","OK"))</f>
        <v/>
      </c>
      <c r="I20" s="18" t="str">
        <f aca="false">IF(Anagrafica!A20="","",Anagrafica!E20)</f>
        <v/>
      </c>
      <c r="J20" s="18" t="str">
        <f aca="false">IF(A20="","",F20*I20)</f>
        <v/>
      </c>
      <c r="K20" s="15" t="str">
        <f aca="false">IF(Anagrafica!A20="","",Anagrafica!H20)</f>
        <v/>
      </c>
    </row>
    <row r="21" customFormat="false" ht="15" hidden="false" customHeight="false" outlineLevel="0" collapsed="false">
      <c r="A21" s="15" t="str">
        <f aca="false">IF(Anagrafica!A21="","",Anagrafica!A21)</f>
        <v/>
      </c>
      <c r="B21" s="15" t="str">
        <f aca="false">IF(Anagrafica!A21="","",Anagrafica!B21)</f>
        <v/>
      </c>
      <c r="C21" s="15" t="str">
        <f aca="false">IF(Anagrafica!A21="","",Anagrafica!C21)</f>
        <v/>
      </c>
      <c r="D21" s="16" t="str">
        <f aca="false">IF(A21="","",SUMIFS(Movimenti!E:E,Movimenti!B:B,A21,Movimenti!D:D,"Carico"))</f>
        <v/>
      </c>
      <c r="E21" s="16" t="str">
        <f aca="false">IF(A21="","",SUMIFS(Movimenti!E:E,Movimenti!B:B,A21,Movimenti!D:D,"Scarico"))</f>
        <v/>
      </c>
      <c r="F21" s="16" t="str">
        <f aca="false">IF(A21="","",D21-E21)</f>
        <v/>
      </c>
      <c r="G21" s="16" t="str">
        <f aca="false">IF(Anagrafica!A21="","",Anagrafica!G21)</f>
        <v/>
      </c>
      <c r="H21" s="17" t="str">
        <f aca="false">IF(A21="","",IF(F21&lt;=G21,"SOTTO SCORTA","OK"))</f>
        <v/>
      </c>
      <c r="I21" s="18" t="str">
        <f aca="false">IF(Anagrafica!A21="","",Anagrafica!E21)</f>
        <v/>
      </c>
      <c r="J21" s="18" t="str">
        <f aca="false">IF(A21="","",F21*I21)</f>
        <v/>
      </c>
      <c r="K21" s="15" t="str">
        <f aca="false">IF(Anagrafica!A21="","",Anagrafica!H21)</f>
        <v/>
      </c>
    </row>
    <row r="22" customFormat="false" ht="15" hidden="false" customHeight="false" outlineLevel="0" collapsed="false">
      <c r="A22" s="15" t="str">
        <f aca="false">IF(Anagrafica!A22="","",Anagrafica!A22)</f>
        <v/>
      </c>
      <c r="B22" s="15" t="str">
        <f aca="false">IF(Anagrafica!A22="","",Anagrafica!B22)</f>
        <v/>
      </c>
      <c r="C22" s="15" t="str">
        <f aca="false">IF(Anagrafica!A22="","",Anagrafica!C22)</f>
        <v/>
      </c>
      <c r="D22" s="16" t="str">
        <f aca="false">IF(A22="","",SUMIFS(Movimenti!E:E,Movimenti!B:B,A22,Movimenti!D:D,"Carico"))</f>
        <v/>
      </c>
      <c r="E22" s="16" t="str">
        <f aca="false">IF(A22="","",SUMIFS(Movimenti!E:E,Movimenti!B:B,A22,Movimenti!D:D,"Scarico"))</f>
        <v/>
      </c>
      <c r="F22" s="16" t="str">
        <f aca="false">IF(A22="","",D22-E22)</f>
        <v/>
      </c>
      <c r="G22" s="16" t="str">
        <f aca="false">IF(Anagrafica!A22="","",Anagrafica!G22)</f>
        <v/>
      </c>
      <c r="H22" s="17" t="str">
        <f aca="false">IF(A22="","",IF(F22&lt;=G22,"SOTTO SCORTA","OK"))</f>
        <v/>
      </c>
      <c r="I22" s="18" t="str">
        <f aca="false">IF(Anagrafica!A22="","",Anagrafica!E22)</f>
        <v/>
      </c>
      <c r="J22" s="18" t="str">
        <f aca="false">IF(A22="","",F22*I22)</f>
        <v/>
      </c>
      <c r="K22" s="15" t="str">
        <f aca="false">IF(Anagrafica!A22="","",Anagrafica!H22)</f>
        <v/>
      </c>
    </row>
    <row r="23" customFormat="false" ht="15" hidden="false" customHeight="false" outlineLevel="0" collapsed="false">
      <c r="A23" s="15" t="str">
        <f aca="false">IF(Anagrafica!A23="","",Anagrafica!A23)</f>
        <v/>
      </c>
      <c r="B23" s="15" t="str">
        <f aca="false">IF(Anagrafica!A23="","",Anagrafica!B23)</f>
        <v/>
      </c>
      <c r="C23" s="15" t="str">
        <f aca="false">IF(Anagrafica!A23="","",Anagrafica!C23)</f>
        <v/>
      </c>
      <c r="D23" s="16" t="str">
        <f aca="false">IF(A23="","",SUMIFS(Movimenti!E:E,Movimenti!B:B,A23,Movimenti!D:D,"Carico"))</f>
        <v/>
      </c>
      <c r="E23" s="16" t="str">
        <f aca="false">IF(A23="","",SUMIFS(Movimenti!E:E,Movimenti!B:B,A23,Movimenti!D:D,"Scarico"))</f>
        <v/>
      </c>
      <c r="F23" s="16" t="str">
        <f aca="false">IF(A23="","",D23-E23)</f>
        <v/>
      </c>
      <c r="G23" s="16" t="str">
        <f aca="false">IF(Anagrafica!A23="","",Anagrafica!G23)</f>
        <v/>
      </c>
      <c r="H23" s="17" t="str">
        <f aca="false">IF(A23="","",IF(F23&lt;=G23,"SOTTO SCORTA","OK"))</f>
        <v/>
      </c>
      <c r="I23" s="18" t="str">
        <f aca="false">IF(Anagrafica!A23="","",Anagrafica!E23)</f>
        <v/>
      </c>
      <c r="J23" s="18" t="str">
        <f aca="false">IF(A23="","",F23*I23)</f>
        <v/>
      </c>
      <c r="K23" s="15" t="str">
        <f aca="false">IF(Anagrafica!A23="","",Anagrafica!H23)</f>
        <v/>
      </c>
    </row>
    <row r="24" customFormat="false" ht="15" hidden="false" customHeight="false" outlineLevel="0" collapsed="false">
      <c r="A24" s="15" t="str">
        <f aca="false">IF(Anagrafica!A24="","",Anagrafica!A24)</f>
        <v/>
      </c>
      <c r="B24" s="15" t="str">
        <f aca="false">IF(Anagrafica!A24="","",Anagrafica!B24)</f>
        <v/>
      </c>
      <c r="C24" s="15" t="str">
        <f aca="false">IF(Anagrafica!A24="","",Anagrafica!C24)</f>
        <v/>
      </c>
      <c r="D24" s="16" t="str">
        <f aca="false">IF(A24="","",SUMIFS(Movimenti!E:E,Movimenti!B:B,A24,Movimenti!D:D,"Carico"))</f>
        <v/>
      </c>
      <c r="E24" s="16" t="str">
        <f aca="false">IF(A24="","",SUMIFS(Movimenti!E:E,Movimenti!B:B,A24,Movimenti!D:D,"Scarico"))</f>
        <v/>
      </c>
      <c r="F24" s="16" t="str">
        <f aca="false">IF(A24="","",D24-E24)</f>
        <v/>
      </c>
      <c r="G24" s="16" t="str">
        <f aca="false">IF(Anagrafica!A24="","",Anagrafica!G24)</f>
        <v/>
      </c>
      <c r="H24" s="17" t="str">
        <f aca="false">IF(A24="","",IF(F24&lt;=G24,"SOTTO SCORTA","OK"))</f>
        <v/>
      </c>
      <c r="I24" s="18" t="str">
        <f aca="false">IF(Anagrafica!A24="","",Anagrafica!E24)</f>
        <v/>
      </c>
      <c r="J24" s="18" t="str">
        <f aca="false">IF(A24="","",F24*I24)</f>
        <v/>
      </c>
      <c r="K24" s="15" t="str">
        <f aca="false">IF(Anagrafica!A24="","",Anagrafica!H24)</f>
        <v/>
      </c>
    </row>
    <row r="25" customFormat="false" ht="15" hidden="false" customHeight="false" outlineLevel="0" collapsed="false">
      <c r="A25" s="15" t="str">
        <f aca="false">IF(Anagrafica!A25="","",Anagrafica!A25)</f>
        <v/>
      </c>
      <c r="B25" s="15" t="str">
        <f aca="false">IF(Anagrafica!A25="","",Anagrafica!B25)</f>
        <v/>
      </c>
      <c r="C25" s="15" t="str">
        <f aca="false">IF(Anagrafica!A25="","",Anagrafica!C25)</f>
        <v/>
      </c>
      <c r="D25" s="16" t="str">
        <f aca="false">IF(A25="","",SUMIFS(Movimenti!E:E,Movimenti!B:B,A25,Movimenti!D:D,"Carico"))</f>
        <v/>
      </c>
      <c r="E25" s="16" t="str">
        <f aca="false">IF(A25="","",SUMIFS(Movimenti!E:E,Movimenti!B:B,A25,Movimenti!D:D,"Scarico"))</f>
        <v/>
      </c>
      <c r="F25" s="16" t="str">
        <f aca="false">IF(A25="","",D25-E25)</f>
        <v/>
      </c>
      <c r="G25" s="16" t="str">
        <f aca="false">IF(Anagrafica!A25="","",Anagrafica!G25)</f>
        <v/>
      </c>
      <c r="H25" s="17" t="str">
        <f aca="false">IF(A25="","",IF(F25&lt;=G25,"SOTTO SCORTA","OK"))</f>
        <v/>
      </c>
      <c r="I25" s="18" t="str">
        <f aca="false">IF(Anagrafica!A25="","",Anagrafica!E25)</f>
        <v/>
      </c>
      <c r="J25" s="18" t="str">
        <f aca="false">IF(A25="","",F25*I25)</f>
        <v/>
      </c>
      <c r="K25" s="15" t="str">
        <f aca="false">IF(Anagrafica!A25="","",Anagrafica!H25)</f>
        <v/>
      </c>
    </row>
    <row r="26" customFormat="false" ht="15" hidden="false" customHeight="false" outlineLevel="0" collapsed="false">
      <c r="A26" s="15" t="str">
        <f aca="false">IF(Anagrafica!A26="","",Anagrafica!A26)</f>
        <v/>
      </c>
      <c r="B26" s="15" t="str">
        <f aca="false">IF(Anagrafica!A26="","",Anagrafica!B26)</f>
        <v/>
      </c>
      <c r="C26" s="15" t="str">
        <f aca="false">IF(Anagrafica!A26="","",Anagrafica!C26)</f>
        <v/>
      </c>
      <c r="D26" s="16" t="str">
        <f aca="false">IF(A26="","",SUMIFS(Movimenti!E:E,Movimenti!B:B,A26,Movimenti!D:D,"Carico"))</f>
        <v/>
      </c>
      <c r="E26" s="16" t="str">
        <f aca="false">IF(A26="","",SUMIFS(Movimenti!E:E,Movimenti!B:B,A26,Movimenti!D:D,"Scarico"))</f>
        <v/>
      </c>
      <c r="F26" s="16" t="str">
        <f aca="false">IF(A26="","",D26-E26)</f>
        <v/>
      </c>
      <c r="G26" s="16" t="str">
        <f aca="false">IF(Anagrafica!A26="","",Anagrafica!G26)</f>
        <v/>
      </c>
      <c r="H26" s="17" t="str">
        <f aca="false">IF(A26="","",IF(F26&lt;=G26,"SOTTO SCORTA","OK"))</f>
        <v/>
      </c>
      <c r="I26" s="18" t="str">
        <f aca="false">IF(Anagrafica!A26="","",Anagrafica!E26)</f>
        <v/>
      </c>
      <c r="J26" s="18" t="str">
        <f aca="false">IF(A26="","",F26*I26)</f>
        <v/>
      </c>
      <c r="K26" s="15" t="str">
        <f aca="false">IF(Anagrafica!A26="","",Anagrafica!H26)</f>
        <v/>
      </c>
    </row>
    <row r="27" customFormat="false" ht="15" hidden="false" customHeight="false" outlineLevel="0" collapsed="false">
      <c r="A27" s="15" t="str">
        <f aca="false">IF(Anagrafica!A27="","",Anagrafica!A27)</f>
        <v/>
      </c>
      <c r="B27" s="15" t="str">
        <f aca="false">IF(Anagrafica!A27="","",Anagrafica!B27)</f>
        <v/>
      </c>
      <c r="C27" s="15" t="str">
        <f aca="false">IF(Anagrafica!A27="","",Anagrafica!C27)</f>
        <v/>
      </c>
      <c r="D27" s="16" t="str">
        <f aca="false">IF(A27="","",SUMIFS(Movimenti!E:E,Movimenti!B:B,A27,Movimenti!D:D,"Carico"))</f>
        <v/>
      </c>
      <c r="E27" s="16" t="str">
        <f aca="false">IF(A27="","",SUMIFS(Movimenti!E:E,Movimenti!B:B,A27,Movimenti!D:D,"Scarico"))</f>
        <v/>
      </c>
      <c r="F27" s="16" t="str">
        <f aca="false">IF(A27="","",D27-E27)</f>
        <v/>
      </c>
      <c r="G27" s="16" t="str">
        <f aca="false">IF(Anagrafica!A27="","",Anagrafica!G27)</f>
        <v/>
      </c>
      <c r="H27" s="17" t="str">
        <f aca="false">IF(A27="","",IF(F27&lt;=G27,"SOTTO SCORTA","OK"))</f>
        <v/>
      </c>
      <c r="I27" s="18" t="str">
        <f aca="false">IF(Anagrafica!A27="","",Anagrafica!E27)</f>
        <v/>
      </c>
      <c r="J27" s="18" t="str">
        <f aca="false">IF(A27="","",F27*I27)</f>
        <v/>
      </c>
      <c r="K27" s="15" t="str">
        <f aca="false">IF(Anagrafica!A27="","",Anagrafica!H27)</f>
        <v/>
      </c>
    </row>
    <row r="28" customFormat="false" ht="15" hidden="false" customHeight="false" outlineLevel="0" collapsed="false">
      <c r="A28" s="15" t="str">
        <f aca="false">IF(Anagrafica!A28="","",Anagrafica!A28)</f>
        <v/>
      </c>
      <c r="B28" s="15" t="str">
        <f aca="false">IF(Anagrafica!A28="","",Anagrafica!B28)</f>
        <v/>
      </c>
      <c r="C28" s="15" t="str">
        <f aca="false">IF(Anagrafica!A28="","",Anagrafica!C28)</f>
        <v/>
      </c>
      <c r="D28" s="16" t="str">
        <f aca="false">IF(A28="","",SUMIFS(Movimenti!E:E,Movimenti!B:B,A28,Movimenti!D:D,"Carico"))</f>
        <v/>
      </c>
      <c r="E28" s="16" t="str">
        <f aca="false">IF(A28="","",SUMIFS(Movimenti!E:E,Movimenti!B:B,A28,Movimenti!D:D,"Scarico"))</f>
        <v/>
      </c>
      <c r="F28" s="16" t="str">
        <f aca="false">IF(A28="","",D28-E28)</f>
        <v/>
      </c>
      <c r="G28" s="16" t="str">
        <f aca="false">IF(Anagrafica!A28="","",Anagrafica!G28)</f>
        <v/>
      </c>
      <c r="H28" s="17" t="str">
        <f aca="false">IF(A28="","",IF(F28&lt;=G28,"SOTTO SCORTA","OK"))</f>
        <v/>
      </c>
      <c r="I28" s="18" t="str">
        <f aca="false">IF(Anagrafica!A28="","",Anagrafica!E28)</f>
        <v/>
      </c>
      <c r="J28" s="18" t="str">
        <f aca="false">IF(A28="","",F28*I28)</f>
        <v/>
      </c>
      <c r="K28" s="15" t="str">
        <f aca="false">IF(Anagrafica!A28="","",Anagrafica!H28)</f>
        <v/>
      </c>
    </row>
    <row r="29" customFormat="false" ht="15" hidden="false" customHeight="false" outlineLevel="0" collapsed="false">
      <c r="A29" s="15" t="str">
        <f aca="false">IF(Anagrafica!A29="","",Anagrafica!A29)</f>
        <v/>
      </c>
      <c r="B29" s="15" t="str">
        <f aca="false">IF(Anagrafica!A29="","",Anagrafica!B29)</f>
        <v/>
      </c>
      <c r="C29" s="15" t="str">
        <f aca="false">IF(Anagrafica!A29="","",Anagrafica!C29)</f>
        <v/>
      </c>
      <c r="D29" s="16" t="str">
        <f aca="false">IF(A29="","",SUMIFS(Movimenti!E:E,Movimenti!B:B,A29,Movimenti!D:D,"Carico"))</f>
        <v/>
      </c>
      <c r="E29" s="16" t="str">
        <f aca="false">IF(A29="","",SUMIFS(Movimenti!E:E,Movimenti!B:B,A29,Movimenti!D:D,"Scarico"))</f>
        <v/>
      </c>
      <c r="F29" s="16" t="str">
        <f aca="false">IF(A29="","",D29-E29)</f>
        <v/>
      </c>
      <c r="G29" s="16" t="str">
        <f aca="false">IF(Anagrafica!A29="","",Anagrafica!G29)</f>
        <v/>
      </c>
      <c r="H29" s="17" t="str">
        <f aca="false">IF(A29="","",IF(F29&lt;=G29,"SOTTO SCORTA","OK"))</f>
        <v/>
      </c>
      <c r="I29" s="18" t="str">
        <f aca="false">IF(Anagrafica!A29="","",Anagrafica!E29)</f>
        <v/>
      </c>
      <c r="J29" s="18" t="str">
        <f aca="false">IF(A29="","",F29*I29)</f>
        <v/>
      </c>
      <c r="K29" s="15" t="str">
        <f aca="false">IF(Anagrafica!A29="","",Anagrafica!H29)</f>
        <v/>
      </c>
    </row>
    <row r="30" customFormat="false" ht="15" hidden="false" customHeight="false" outlineLevel="0" collapsed="false">
      <c r="A30" s="15" t="str">
        <f aca="false">IF(Anagrafica!A30="","",Anagrafica!A30)</f>
        <v/>
      </c>
      <c r="B30" s="15" t="str">
        <f aca="false">IF(Anagrafica!A30="","",Anagrafica!B30)</f>
        <v/>
      </c>
      <c r="C30" s="15" t="str">
        <f aca="false">IF(Anagrafica!A30="","",Anagrafica!C30)</f>
        <v/>
      </c>
      <c r="D30" s="16" t="str">
        <f aca="false">IF(A30="","",SUMIFS(Movimenti!E:E,Movimenti!B:B,A30,Movimenti!D:D,"Carico"))</f>
        <v/>
      </c>
      <c r="E30" s="16" t="str">
        <f aca="false">IF(A30="","",SUMIFS(Movimenti!E:E,Movimenti!B:B,A30,Movimenti!D:D,"Scarico"))</f>
        <v/>
      </c>
      <c r="F30" s="16" t="str">
        <f aca="false">IF(A30="","",D30-E30)</f>
        <v/>
      </c>
      <c r="G30" s="16" t="str">
        <f aca="false">IF(Anagrafica!A30="","",Anagrafica!G30)</f>
        <v/>
      </c>
      <c r="H30" s="17" t="str">
        <f aca="false">IF(A30="","",IF(F30&lt;=G30,"SOTTO SCORTA","OK"))</f>
        <v/>
      </c>
      <c r="I30" s="18" t="str">
        <f aca="false">IF(Anagrafica!A30="","",Anagrafica!E30)</f>
        <v/>
      </c>
      <c r="J30" s="18" t="str">
        <f aca="false">IF(A30="","",F30*I30)</f>
        <v/>
      </c>
      <c r="K30" s="15" t="str">
        <f aca="false">IF(Anagrafica!A30="","",Anagrafica!H30)</f>
        <v/>
      </c>
    </row>
    <row r="31" customFormat="false" ht="15" hidden="false" customHeight="false" outlineLevel="0" collapsed="false">
      <c r="A31" s="15" t="str">
        <f aca="false">IF(Anagrafica!A31="","",Anagrafica!A31)</f>
        <v/>
      </c>
      <c r="B31" s="15" t="str">
        <f aca="false">IF(Anagrafica!A31="","",Anagrafica!B31)</f>
        <v/>
      </c>
      <c r="C31" s="15" t="str">
        <f aca="false">IF(Anagrafica!A31="","",Anagrafica!C31)</f>
        <v/>
      </c>
      <c r="D31" s="16" t="str">
        <f aca="false">IF(A31="","",SUMIFS(Movimenti!E:E,Movimenti!B:B,A31,Movimenti!D:D,"Carico"))</f>
        <v/>
      </c>
      <c r="E31" s="16" t="str">
        <f aca="false">IF(A31="","",SUMIFS(Movimenti!E:E,Movimenti!B:B,A31,Movimenti!D:D,"Scarico"))</f>
        <v/>
      </c>
      <c r="F31" s="16" t="str">
        <f aca="false">IF(A31="","",D31-E31)</f>
        <v/>
      </c>
      <c r="G31" s="16" t="str">
        <f aca="false">IF(Anagrafica!A31="","",Anagrafica!G31)</f>
        <v/>
      </c>
      <c r="H31" s="17" t="str">
        <f aca="false">IF(A31="","",IF(F31&lt;=G31,"SOTTO SCORTA","OK"))</f>
        <v/>
      </c>
      <c r="I31" s="18" t="str">
        <f aca="false">IF(Anagrafica!A31="","",Anagrafica!E31)</f>
        <v/>
      </c>
      <c r="J31" s="18" t="str">
        <f aca="false">IF(A31="","",F31*I31)</f>
        <v/>
      </c>
      <c r="K31" s="15" t="str">
        <f aca="false">IF(Anagrafica!A31="","",Anagrafica!H31)</f>
        <v/>
      </c>
    </row>
    <row r="32" customFormat="false" ht="15" hidden="false" customHeight="false" outlineLevel="0" collapsed="false">
      <c r="A32" s="15" t="str">
        <f aca="false">IF(Anagrafica!A32="","",Anagrafica!A32)</f>
        <v/>
      </c>
      <c r="B32" s="15" t="str">
        <f aca="false">IF(Anagrafica!A32="","",Anagrafica!B32)</f>
        <v/>
      </c>
      <c r="C32" s="15" t="str">
        <f aca="false">IF(Anagrafica!A32="","",Anagrafica!C32)</f>
        <v/>
      </c>
      <c r="D32" s="16" t="str">
        <f aca="false">IF(A32="","",SUMIFS(Movimenti!E:E,Movimenti!B:B,A32,Movimenti!D:D,"Carico"))</f>
        <v/>
      </c>
      <c r="E32" s="16" t="str">
        <f aca="false">IF(A32="","",SUMIFS(Movimenti!E:E,Movimenti!B:B,A32,Movimenti!D:D,"Scarico"))</f>
        <v/>
      </c>
      <c r="F32" s="16" t="str">
        <f aca="false">IF(A32="","",D32-E32)</f>
        <v/>
      </c>
      <c r="G32" s="16" t="str">
        <f aca="false">IF(Anagrafica!A32="","",Anagrafica!G32)</f>
        <v/>
      </c>
      <c r="H32" s="17" t="str">
        <f aca="false">IF(A32="","",IF(F32&lt;=G32,"SOTTO SCORTA","OK"))</f>
        <v/>
      </c>
      <c r="I32" s="18" t="str">
        <f aca="false">IF(Anagrafica!A32="","",Anagrafica!E32)</f>
        <v/>
      </c>
      <c r="J32" s="18" t="str">
        <f aca="false">IF(A32="","",F32*I32)</f>
        <v/>
      </c>
      <c r="K32" s="15" t="str">
        <f aca="false">IF(Anagrafica!A32="","",Anagrafica!H32)</f>
        <v/>
      </c>
    </row>
    <row r="33" customFormat="false" ht="15" hidden="false" customHeight="false" outlineLevel="0" collapsed="false">
      <c r="A33" s="15" t="str">
        <f aca="false">IF(Anagrafica!A33="","",Anagrafica!A33)</f>
        <v/>
      </c>
      <c r="B33" s="15" t="str">
        <f aca="false">IF(Anagrafica!A33="","",Anagrafica!B33)</f>
        <v/>
      </c>
      <c r="C33" s="15" t="str">
        <f aca="false">IF(Anagrafica!A33="","",Anagrafica!C33)</f>
        <v/>
      </c>
      <c r="D33" s="16" t="str">
        <f aca="false">IF(A33="","",SUMIFS(Movimenti!E:E,Movimenti!B:B,A33,Movimenti!D:D,"Carico"))</f>
        <v/>
      </c>
      <c r="E33" s="16" t="str">
        <f aca="false">IF(A33="","",SUMIFS(Movimenti!E:E,Movimenti!B:B,A33,Movimenti!D:D,"Scarico"))</f>
        <v/>
      </c>
      <c r="F33" s="16" t="str">
        <f aca="false">IF(A33="","",D33-E33)</f>
        <v/>
      </c>
      <c r="G33" s="16" t="str">
        <f aca="false">IF(Anagrafica!A33="","",Anagrafica!G33)</f>
        <v/>
      </c>
      <c r="H33" s="17" t="str">
        <f aca="false">IF(A33="","",IF(F33&lt;=G33,"SOTTO SCORTA","OK"))</f>
        <v/>
      </c>
      <c r="I33" s="18" t="str">
        <f aca="false">IF(Anagrafica!A33="","",Anagrafica!E33)</f>
        <v/>
      </c>
      <c r="J33" s="18" t="str">
        <f aca="false">IF(A33="","",F33*I33)</f>
        <v/>
      </c>
      <c r="K33" s="15" t="str">
        <f aca="false">IF(Anagrafica!A33="","",Anagrafica!H33)</f>
        <v/>
      </c>
    </row>
    <row r="34" customFormat="false" ht="15" hidden="false" customHeight="false" outlineLevel="0" collapsed="false">
      <c r="A34" s="15" t="str">
        <f aca="false">IF(Anagrafica!A34="","",Anagrafica!A34)</f>
        <v/>
      </c>
      <c r="B34" s="15" t="str">
        <f aca="false">IF(Anagrafica!A34="","",Anagrafica!B34)</f>
        <v/>
      </c>
      <c r="C34" s="15" t="str">
        <f aca="false">IF(Anagrafica!A34="","",Anagrafica!C34)</f>
        <v/>
      </c>
      <c r="D34" s="16" t="str">
        <f aca="false">IF(A34="","",SUMIFS(Movimenti!E:E,Movimenti!B:B,A34,Movimenti!D:D,"Carico"))</f>
        <v/>
      </c>
      <c r="E34" s="16" t="str">
        <f aca="false">IF(A34="","",SUMIFS(Movimenti!E:E,Movimenti!B:B,A34,Movimenti!D:D,"Scarico"))</f>
        <v/>
      </c>
      <c r="F34" s="16" t="str">
        <f aca="false">IF(A34="","",D34-E34)</f>
        <v/>
      </c>
      <c r="G34" s="16" t="str">
        <f aca="false">IF(Anagrafica!A34="","",Anagrafica!G34)</f>
        <v/>
      </c>
      <c r="H34" s="17" t="str">
        <f aca="false">IF(A34="","",IF(F34&lt;=G34,"SOTTO SCORTA","OK"))</f>
        <v/>
      </c>
      <c r="I34" s="18" t="str">
        <f aca="false">IF(Anagrafica!A34="","",Anagrafica!E34)</f>
        <v/>
      </c>
      <c r="J34" s="18" t="str">
        <f aca="false">IF(A34="","",F34*I34)</f>
        <v/>
      </c>
      <c r="K34" s="15" t="str">
        <f aca="false">IF(Anagrafica!A34="","",Anagrafica!H34)</f>
        <v/>
      </c>
    </row>
    <row r="35" customFormat="false" ht="15" hidden="false" customHeight="false" outlineLevel="0" collapsed="false">
      <c r="A35" s="15" t="str">
        <f aca="false">IF(Anagrafica!A35="","",Anagrafica!A35)</f>
        <v/>
      </c>
      <c r="B35" s="15" t="str">
        <f aca="false">IF(Anagrafica!A35="","",Anagrafica!B35)</f>
        <v/>
      </c>
      <c r="C35" s="15" t="str">
        <f aca="false">IF(Anagrafica!A35="","",Anagrafica!C35)</f>
        <v/>
      </c>
      <c r="D35" s="16" t="str">
        <f aca="false">IF(A35="","",SUMIFS(Movimenti!E:E,Movimenti!B:B,A35,Movimenti!D:D,"Carico"))</f>
        <v/>
      </c>
      <c r="E35" s="16" t="str">
        <f aca="false">IF(A35="","",SUMIFS(Movimenti!E:E,Movimenti!B:B,A35,Movimenti!D:D,"Scarico"))</f>
        <v/>
      </c>
      <c r="F35" s="16" t="str">
        <f aca="false">IF(A35="","",D35-E35)</f>
        <v/>
      </c>
      <c r="G35" s="16" t="str">
        <f aca="false">IF(Anagrafica!A35="","",Anagrafica!G35)</f>
        <v/>
      </c>
      <c r="H35" s="17" t="str">
        <f aca="false">IF(A35="","",IF(F35&lt;=G35,"SOTTO SCORTA","OK"))</f>
        <v/>
      </c>
      <c r="I35" s="18" t="str">
        <f aca="false">IF(Anagrafica!A35="","",Anagrafica!E35)</f>
        <v/>
      </c>
      <c r="J35" s="18" t="str">
        <f aca="false">IF(A35="","",F35*I35)</f>
        <v/>
      </c>
      <c r="K35" s="15" t="str">
        <f aca="false">IF(Anagrafica!A35="","",Anagrafica!H35)</f>
        <v/>
      </c>
    </row>
    <row r="36" customFormat="false" ht="15" hidden="false" customHeight="false" outlineLevel="0" collapsed="false">
      <c r="A36" s="15" t="str">
        <f aca="false">IF(Anagrafica!A36="","",Anagrafica!A36)</f>
        <v/>
      </c>
      <c r="B36" s="15" t="str">
        <f aca="false">IF(Anagrafica!A36="","",Anagrafica!B36)</f>
        <v/>
      </c>
      <c r="C36" s="15" t="str">
        <f aca="false">IF(Anagrafica!A36="","",Anagrafica!C36)</f>
        <v/>
      </c>
      <c r="D36" s="16" t="str">
        <f aca="false">IF(A36="","",SUMIFS(Movimenti!E:E,Movimenti!B:B,A36,Movimenti!D:D,"Carico"))</f>
        <v/>
      </c>
      <c r="E36" s="16" t="str">
        <f aca="false">IF(A36="","",SUMIFS(Movimenti!E:E,Movimenti!B:B,A36,Movimenti!D:D,"Scarico"))</f>
        <v/>
      </c>
      <c r="F36" s="16" t="str">
        <f aca="false">IF(A36="","",D36-E36)</f>
        <v/>
      </c>
      <c r="G36" s="16" t="str">
        <f aca="false">IF(Anagrafica!A36="","",Anagrafica!G36)</f>
        <v/>
      </c>
      <c r="H36" s="17" t="str">
        <f aca="false">IF(A36="","",IF(F36&lt;=G36,"SOTTO SCORTA","OK"))</f>
        <v/>
      </c>
      <c r="I36" s="18" t="str">
        <f aca="false">IF(Anagrafica!A36="","",Anagrafica!E36)</f>
        <v/>
      </c>
      <c r="J36" s="18" t="str">
        <f aca="false">IF(A36="","",F36*I36)</f>
        <v/>
      </c>
      <c r="K36" s="15" t="str">
        <f aca="false">IF(Anagrafica!A36="","",Anagrafica!H36)</f>
        <v/>
      </c>
    </row>
    <row r="37" customFormat="false" ht="15" hidden="false" customHeight="false" outlineLevel="0" collapsed="false">
      <c r="A37" s="15" t="str">
        <f aca="false">IF(Anagrafica!A37="","",Anagrafica!A37)</f>
        <v/>
      </c>
      <c r="B37" s="15" t="str">
        <f aca="false">IF(Anagrafica!A37="","",Anagrafica!B37)</f>
        <v/>
      </c>
      <c r="C37" s="15" t="str">
        <f aca="false">IF(Anagrafica!A37="","",Anagrafica!C37)</f>
        <v/>
      </c>
      <c r="D37" s="16" t="str">
        <f aca="false">IF(A37="","",SUMIFS(Movimenti!E:E,Movimenti!B:B,A37,Movimenti!D:D,"Carico"))</f>
        <v/>
      </c>
      <c r="E37" s="16" t="str">
        <f aca="false">IF(A37="","",SUMIFS(Movimenti!E:E,Movimenti!B:B,A37,Movimenti!D:D,"Scarico"))</f>
        <v/>
      </c>
      <c r="F37" s="16" t="str">
        <f aca="false">IF(A37="","",D37-E37)</f>
        <v/>
      </c>
      <c r="G37" s="16" t="str">
        <f aca="false">IF(Anagrafica!A37="","",Anagrafica!G37)</f>
        <v/>
      </c>
      <c r="H37" s="17" t="str">
        <f aca="false">IF(A37="","",IF(F37&lt;=G37,"SOTTO SCORTA","OK"))</f>
        <v/>
      </c>
      <c r="I37" s="18" t="str">
        <f aca="false">IF(Anagrafica!A37="","",Anagrafica!E37)</f>
        <v/>
      </c>
      <c r="J37" s="18" t="str">
        <f aca="false">IF(A37="","",F37*I37)</f>
        <v/>
      </c>
      <c r="K37" s="15" t="str">
        <f aca="false">IF(Anagrafica!A37="","",Anagrafica!H37)</f>
        <v/>
      </c>
    </row>
    <row r="38" customFormat="false" ht="15" hidden="false" customHeight="false" outlineLevel="0" collapsed="false">
      <c r="A38" s="15" t="str">
        <f aca="false">IF(Anagrafica!A38="","",Anagrafica!A38)</f>
        <v/>
      </c>
      <c r="B38" s="15" t="str">
        <f aca="false">IF(Anagrafica!A38="","",Anagrafica!B38)</f>
        <v/>
      </c>
      <c r="C38" s="15" t="str">
        <f aca="false">IF(Anagrafica!A38="","",Anagrafica!C38)</f>
        <v/>
      </c>
      <c r="D38" s="16" t="str">
        <f aca="false">IF(A38="","",SUMIFS(Movimenti!E:E,Movimenti!B:B,A38,Movimenti!D:D,"Carico"))</f>
        <v/>
      </c>
      <c r="E38" s="16" t="str">
        <f aca="false">IF(A38="","",SUMIFS(Movimenti!E:E,Movimenti!B:B,A38,Movimenti!D:D,"Scarico"))</f>
        <v/>
      </c>
      <c r="F38" s="16" t="str">
        <f aca="false">IF(A38="","",D38-E38)</f>
        <v/>
      </c>
      <c r="G38" s="16" t="str">
        <f aca="false">IF(Anagrafica!A38="","",Anagrafica!G38)</f>
        <v/>
      </c>
      <c r="H38" s="17" t="str">
        <f aca="false">IF(A38="","",IF(F38&lt;=G38,"SOTTO SCORTA","OK"))</f>
        <v/>
      </c>
      <c r="I38" s="18" t="str">
        <f aca="false">IF(Anagrafica!A38="","",Anagrafica!E38)</f>
        <v/>
      </c>
      <c r="J38" s="18" t="str">
        <f aca="false">IF(A38="","",F38*I38)</f>
        <v/>
      </c>
      <c r="K38" s="15" t="str">
        <f aca="false">IF(Anagrafica!A38="","",Anagrafica!H38)</f>
        <v/>
      </c>
    </row>
    <row r="39" customFormat="false" ht="15" hidden="false" customHeight="false" outlineLevel="0" collapsed="false">
      <c r="A39" s="15" t="str">
        <f aca="false">IF(Anagrafica!A39="","",Anagrafica!A39)</f>
        <v/>
      </c>
      <c r="B39" s="15" t="str">
        <f aca="false">IF(Anagrafica!A39="","",Anagrafica!B39)</f>
        <v/>
      </c>
      <c r="C39" s="15" t="str">
        <f aca="false">IF(Anagrafica!A39="","",Anagrafica!C39)</f>
        <v/>
      </c>
      <c r="D39" s="16" t="str">
        <f aca="false">IF(A39="","",SUMIFS(Movimenti!E:E,Movimenti!B:B,A39,Movimenti!D:D,"Carico"))</f>
        <v/>
      </c>
      <c r="E39" s="16" t="str">
        <f aca="false">IF(A39="","",SUMIFS(Movimenti!E:E,Movimenti!B:B,A39,Movimenti!D:D,"Scarico"))</f>
        <v/>
      </c>
      <c r="F39" s="16" t="str">
        <f aca="false">IF(A39="","",D39-E39)</f>
        <v/>
      </c>
      <c r="G39" s="16" t="str">
        <f aca="false">IF(Anagrafica!A39="","",Anagrafica!G39)</f>
        <v/>
      </c>
      <c r="H39" s="17" t="str">
        <f aca="false">IF(A39="","",IF(F39&lt;=G39,"SOTTO SCORTA","OK"))</f>
        <v/>
      </c>
      <c r="I39" s="18" t="str">
        <f aca="false">IF(Anagrafica!A39="","",Anagrafica!E39)</f>
        <v/>
      </c>
      <c r="J39" s="18" t="str">
        <f aca="false">IF(A39="","",F39*I39)</f>
        <v/>
      </c>
      <c r="K39" s="15" t="str">
        <f aca="false">IF(Anagrafica!A39="","",Anagrafica!H39)</f>
        <v/>
      </c>
    </row>
    <row r="40" customFormat="false" ht="15" hidden="false" customHeight="false" outlineLevel="0" collapsed="false">
      <c r="A40" s="15" t="str">
        <f aca="false">IF(Anagrafica!A40="","",Anagrafica!A40)</f>
        <v/>
      </c>
      <c r="B40" s="15" t="str">
        <f aca="false">IF(Anagrafica!A40="","",Anagrafica!B40)</f>
        <v/>
      </c>
      <c r="C40" s="15" t="str">
        <f aca="false">IF(Anagrafica!A40="","",Anagrafica!C40)</f>
        <v/>
      </c>
      <c r="D40" s="16" t="str">
        <f aca="false">IF(A40="","",SUMIFS(Movimenti!E:E,Movimenti!B:B,A40,Movimenti!D:D,"Carico"))</f>
        <v/>
      </c>
      <c r="E40" s="16" t="str">
        <f aca="false">IF(A40="","",SUMIFS(Movimenti!E:E,Movimenti!B:B,A40,Movimenti!D:D,"Scarico"))</f>
        <v/>
      </c>
      <c r="F40" s="16" t="str">
        <f aca="false">IF(A40="","",D40-E40)</f>
        <v/>
      </c>
      <c r="G40" s="16" t="str">
        <f aca="false">IF(Anagrafica!A40="","",Anagrafica!G40)</f>
        <v/>
      </c>
      <c r="H40" s="17" t="str">
        <f aca="false">IF(A40="","",IF(F40&lt;=G40,"SOTTO SCORTA","OK"))</f>
        <v/>
      </c>
      <c r="I40" s="18" t="str">
        <f aca="false">IF(Anagrafica!A40="","",Anagrafica!E40)</f>
        <v/>
      </c>
      <c r="J40" s="18" t="str">
        <f aca="false">IF(A40="","",F40*I40)</f>
        <v/>
      </c>
      <c r="K40" s="15" t="str">
        <f aca="false">IF(Anagrafica!A40="","",Anagrafica!H40)</f>
        <v/>
      </c>
    </row>
    <row r="41" customFormat="false" ht="15" hidden="false" customHeight="false" outlineLevel="0" collapsed="false">
      <c r="A41" s="15" t="str">
        <f aca="false">IF(Anagrafica!A41="","",Anagrafica!A41)</f>
        <v/>
      </c>
      <c r="B41" s="15" t="str">
        <f aca="false">IF(Anagrafica!A41="","",Anagrafica!B41)</f>
        <v/>
      </c>
      <c r="C41" s="15" t="str">
        <f aca="false">IF(Anagrafica!A41="","",Anagrafica!C41)</f>
        <v/>
      </c>
      <c r="D41" s="16" t="str">
        <f aca="false">IF(A41="","",SUMIFS(Movimenti!E:E,Movimenti!B:B,A41,Movimenti!D:D,"Carico"))</f>
        <v/>
      </c>
      <c r="E41" s="16" t="str">
        <f aca="false">IF(A41="","",SUMIFS(Movimenti!E:E,Movimenti!B:B,A41,Movimenti!D:D,"Scarico"))</f>
        <v/>
      </c>
      <c r="F41" s="16" t="str">
        <f aca="false">IF(A41="","",D41-E41)</f>
        <v/>
      </c>
      <c r="G41" s="16" t="str">
        <f aca="false">IF(Anagrafica!A41="","",Anagrafica!G41)</f>
        <v/>
      </c>
      <c r="H41" s="17" t="str">
        <f aca="false">IF(A41="","",IF(F41&lt;=G41,"SOTTO SCORTA","OK"))</f>
        <v/>
      </c>
      <c r="I41" s="18" t="str">
        <f aca="false">IF(Anagrafica!A41="","",Anagrafica!E41)</f>
        <v/>
      </c>
      <c r="J41" s="18" t="str">
        <f aca="false">IF(A41="","",F41*I41)</f>
        <v/>
      </c>
      <c r="K41" s="15" t="str">
        <f aca="false">IF(Anagrafica!A41="","",Anagrafica!H41)</f>
        <v/>
      </c>
    </row>
    <row r="42" customFormat="false" ht="15" hidden="false" customHeight="false" outlineLevel="0" collapsed="false">
      <c r="A42" s="15" t="str">
        <f aca="false">IF(Anagrafica!A42="","",Anagrafica!A42)</f>
        <v/>
      </c>
      <c r="B42" s="15" t="str">
        <f aca="false">IF(Anagrafica!A42="","",Anagrafica!B42)</f>
        <v/>
      </c>
      <c r="C42" s="15" t="str">
        <f aca="false">IF(Anagrafica!A42="","",Anagrafica!C42)</f>
        <v/>
      </c>
      <c r="D42" s="16" t="str">
        <f aca="false">IF(A42="","",SUMIFS(Movimenti!E:E,Movimenti!B:B,A42,Movimenti!D:D,"Carico"))</f>
        <v/>
      </c>
      <c r="E42" s="16" t="str">
        <f aca="false">IF(A42="","",SUMIFS(Movimenti!E:E,Movimenti!B:B,A42,Movimenti!D:D,"Scarico"))</f>
        <v/>
      </c>
      <c r="F42" s="16" t="str">
        <f aca="false">IF(A42="","",D42-E42)</f>
        <v/>
      </c>
      <c r="G42" s="16" t="str">
        <f aca="false">IF(Anagrafica!A42="","",Anagrafica!G42)</f>
        <v/>
      </c>
      <c r="H42" s="17" t="str">
        <f aca="false">IF(A42="","",IF(F42&lt;=G42,"SOTTO SCORTA","OK"))</f>
        <v/>
      </c>
      <c r="I42" s="18" t="str">
        <f aca="false">IF(Anagrafica!A42="","",Anagrafica!E42)</f>
        <v/>
      </c>
      <c r="J42" s="18" t="str">
        <f aca="false">IF(A42="","",F42*I42)</f>
        <v/>
      </c>
      <c r="K42" s="15" t="str">
        <f aca="false">IF(Anagrafica!A42="","",Anagrafica!H42)</f>
        <v/>
      </c>
    </row>
    <row r="43" customFormat="false" ht="15" hidden="false" customHeight="false" outlineLevel="0" collapsed="false">
      <c r="A43" s="15" t="str">
        <f aca="false">IF(Anagrafica!A43="","",Anagrafica!A43)</f>
        <v/>
      </c>
      <c r="B43" s="15" t="str">
        <f aca="false">IF(Anagrafica!A43="","",Anagrafica!B43)</f>
        <v/>
      </c>
      <c r="C43" s="15" t="str">
        <f aca="false">IF(Anagrafica!A43="","",Anagrafica!C43)</f>
        <v/>
      </c>
      <c r="D43" s="16" t="str">
        <f aca="false">IF(A43="","",SUMIFS(Movimenti!E:E,Movimenti!B:B,A43,Movimenti!D:D,"Carico"))</f>
        <v/>
      </c>
      <c r="E43" s="16" t="str">
        <f aca="false">IF(A43="","",SUMIFS(Movimenti!E:E,Movimenti!B:B,A43,Movimenti!D:D,"Scarico"))</f>
        <v/>
      </c>
      <c r="F43" s="16" t="str">
        <f aca="false">IF(A43="","",D43-E43)</f>
        <v/>
      </c>
      <c r="G43" s="16" t="str">
        <f aca="false">IF(Anagrafica!A43="","",Anagrafica!G43)</f>
        <v/>
      </c>
      <c r="H43" s="17" t="str">
        <f aca="false">IF(A43="","",IF(F43&lt;=G43,"SOTTO SCORTA","OK"))</f>
        <v/>
      </c>
      <c r="I43" s="18" t="str">
        <f aca="false">IF(Anagrafica!A43="","",Anagrafica!E43)</f>
        <v/>
      </c>
      <c r="J43" s="18" t="str">
        <f aca="false">IF(A43="","",F43*I43)</f>
        <v/>
      </c>
      <c r="K43" s="15" t="str">
        <f aca="false">IF(Anagrafica!A43="","",Anagrafica!H43)</f>
        <v/>
      </c>
    </row>
    <row r="44" customFormat="false" ht="15" hidden="false" customHeight="false" outlineLevel="0" collapsed="false">
      <c r="A44" s="15" t="str">
        <f aca="false">IF(Anagrafica!A44="","",Anagrafica!A44)</f>
        <v/>
      </c>
      <c r="B44" s="15" t="str">
        <f aca="false">IF(Anagrafica!A44="","",Anagrafica!B44)</f>
        <v/>
      </c>
      <c r="C44" s="15" t="str">
        <f aca="false">IF(Anagrafica!A44="","",Anagrafica!C44)</f>
        <v/>
      </c>
      <c r="D44" s="16" t="str">
        <f aca="false">IF(A44="","",SUMIFS(Movimenti!E:E,Movimenti!B:B,A44,Movimenti!D:D,"Carico"))</f>
        <v/>
      </c>
      <c r="E44" s="16" t="str">
        <f aca="false">IF(A44="","",SUMIFS(Movimenti!E:E,Movimenti!B:B,A44,Movimenti!D:D,"Scarico"))</f>
        <v/>
      </c>
      <c r="F44" s="16" t="str">
        <f aca="false">IF(A44="","",D44-E44)</f>
        <v/>
      </c>
      <c r="G44" s="16" t="str">
        <f aca="false">IF(Anagrafica!A44="","",Anagrafica!G44)</f>
        <v/>
      </c>
      <c r="H44" s="17" t="str">
        <f aca="false">IF(A44="","",IF(F44&lt;=G44,"SOTTO SCORTA","OK"))</f>
        <v/>
      </c>
      <c r="I44" s="18" t="str">
        <f aca="false">IF(Anagrafica!A44="","",Anagrafica!E44)</f>
        <v/>
      </c>
      <c r="J44" s="18" t="str">
        <f aca="false">IF(A44="","",F44*I44)</f>
        <v/>
      </c>
      <c r="K44" s="15" t="str">
        <f aca="false">IF(Anagrafica!A44="","",Anagrafica!H44)</f>
        <v/>
      </c>
    </row>
    <row r="45" customFormat="false" ht="15" hidden="false" customHeight="false" outlineLevel="0" collapsed="false">
      <c r="A45" s="15" t="str">
        <f aca="false">IF(Anagrafica!A45="","",Anagrafica!A45)</f>
        <v/>
      </c>
      <c r="B45" s="15" t="str">
        <f aca="false">IF(Anagrafica!A45="","",Anagrafica!B45)</f>
        <v/>
      </c>
      <c r="C45" s="15" t="str">
        <f aca="false">IF(Anagrafica!A45="","",Anagrafica!C45)</f>
        <v/>
      </c>
      <c r="D45" s="16" t="str">
        <f aca="false">IF(A45="","",SUMIFS(Movimenti!E:E,Movimenti!B:B,A45,Movimenti!D:D,"Carico"))</f>
        <v/>
      </c>
      <c r="E45" s="16" t="str">
        <f aca="false">IF(A45="","",SUMIFS(Movimenti!E:E,Movimenti!B:B,A45,Movimenti!D:D,"Scarico"))</f>
        <v/>
      </c>
      <c r="F45" s="16" t="str">
        <f aca="false">IF(A45="","",D45-E45)</f>
        <v/>
      </c>
      <c r="G45" s="16" t="str">
        <f aca="false">IF(Anagrafica!A45="","",Anagrafica!G45)</f>
        <v/>
      </c>
      <c r="H45" s="17" t="str">
        <f aca="false">IF(A45="","",IF(F45&lt;=G45,"SOTTO SCORTA","OK"))</f>
        <v/>
      </c>
      <c r="I45" s="18" t="str">
        <f aca="false">IF(Anagrafica!A45="","",Anagrafica!E45)</f>
        <v/>
      </c>
      <c r="J45" s="18" t="str">
        <f aca="false">IF(A45="","",F45*I45)</f>
        <v/>
      </c>
      <c r="K45" s="15" t="str">
        <f aca="false">IF(Anagrafica!A45="","",Anagrafica!H45)</f>
        <v/>
      </c>
    </row>
    <row r="46" customFormat="false" ht="15" hidden="false" customHeight="false" outlineLevel="0" collapsed="false">
      <c r="A46" s="15" t="str">
        <f aca="false">IF(Anagrafica!A46="","",Anagrafica!A46)</f>
        <v/>
      </c>
      <c r="B46" s="15" t="str">
        <f aca="false">IF(Anagrafica!A46="","",Anagrafica!B46)</f>
        <v/>
      </c>
      <c r="C46" s="15" t="str">
        <f aca="false">IF(Anagrafica!A46="","",Anagrafica!C46)</f>
        <v/>
      </c>
      <c r="D46" s="16" t="str">
        <f aca="false">IF(A46="","",SUMIFS(Movimenti!E:E,Movimenti!B:B,A46,Movimenti!D:D,"Carico"))</f>
        <v/>
      </c>
      <c r="E46" s="16" t="str">
        <f aca="false">IF(A46="","",SUMIFS(Movimenti!E:E,Movimenti!B:B,A46,Movimenti!D:D,"Scarico"))</f>
        <v/>
      </c>
      <c r="F46" s="16" t="str">
        <f aca="false">IF(A46="","",D46-E46)</f>
        <v/>
      </c>
      <c r="G46" s="16" t="str">
        <f aca="false">IF(Anagrafica!A46="","",Anagrafica!G46)</f>
        <v/>
      </c>
      <c r="H46" s="17" t="str">
        <f aca="false">IF(A46="","",IF(F46&lt;=G46,"SOTTO SCORTA","OK"))</f>
        <v/>
      </c>
      <c r="I46" s="18" t="str">
        <f aca="false">IF(Anagrafica!A46="","",Anagrafica!E46)</f>
        <v/>
      </c>
      <c r="J46" s="18" t="str">
        <f aca="false">IF(A46="","",F46*I46)</f>
        <v/>
      </c>
      <c r="K46" s="15" t="str">
        <f aca="false">IF(Anagrafica!A46="","",Anagrafica!H46)</f>
        <v/>
      </c>
    </row>
    <row r="47" customFormat="false" ht="15" hidden="false" customHeight="false" outlineLevel="0" collapsed="false">
      <c r="A47" s="15" t="str">
        <f aca="false">IF(Anagrafica!A47="","",Anagrafica!A47)</f>
        <v/>
      </c>
      <c r="B47" s="15" t="str">
        <f aca="false">IF(Anagrafica!A47="","",Anagrafica!B47)</f>
        <v/>
      </c>
      <c r="C47" s="15" t="str">
        <f aca="false">IF(Anagrafica!A47="","",Anagrafica!C47)</f>
        <v/>
      </c>
      <c r="D47" s="16" t="str">
        <f aca="false">IF(A47="","",SUMIFS(Movimenti!E:E,Movimenti!B:B,A47,Movimenti!D:D,"Carico"))</f>
        <v/>
      </c>
      <c r="E47" s="16" t="str">
        <f aca="false">IF(A47="","",SUMIFS(Movimenti!E:E,Movimenti!B:B,A47,Movimenti!D:D,"Scarico"))</f>
        <v/>
      </c>
      <c r="F47" s="16" t="str">
        <f aca="false">IF(A47="","",D47-E47)</f>
        <v/>
      </c>
      <c r="G47" s="16" t="str">
        <f aca="false">IF(Anagrafica!A47="","",Anagrafica!G47)</f>
        <v/>
      </c>
      <c r="H47" s="17" t="str">
        <f aca="false">IF(A47="","",IF(F47&lt;=G47,"SOTTO SCORTA","OK"))</f>
        <v/>
      </c>
      <c r="I47" s="18" t="str">
        <f aca="false">IF(Anagrafica!A47="","",Anagrafica!E47)</f>
        <v/>
      </c>
      <c r="J47" s="18" t="str">
        <f aca="false">IF(A47="","",F47*I47)</f>
        <v/>
      </c>
      <c r="K47" s="15" t="str">
        <f aca="false">IF(Anagrafica!A47="","",Anagrafica!H47)</f>
        <v/>
      </c>
    </row>
    <row r="48" customFormat="false" ht="15" hidden="false" customHeight="false" outlineLevel="0" collapsed="false">
      <c r="A48" s="15" t="str">
        <f aca="false">IF(Anagrafica!A48="","",Anagrafica!A48)</f>
        <v/>
      </c>
      <c r="B48" s="15" t="str">
        <f aca="false">IF(Anagrafica!A48="","",Anagrafica!B48)</f>
        <v/>
      </c>
      <c r="C48" s="15" t="str">
        <f aca="false">IF(Anagrafica!A48="","",Anagrafica!C48)</f>
        <v/>
      </c>
      <c r="D48" s="16" t="str">
        <f aca="false">IF(A48="","",SUMIFS(Movimenti!E:E,Movimenti!B:B,A48,Movimenti!D:D,"Carico"))</f>
        <v/>
      </c>
      <c r="E48" s="16" t="str">
        <f aca="false">IF(A48="","",SUMIFS(Movimenti!E:E,Movimenti!B:B,A48,Movimenti!D:D,"Scarico"))</f>
        <v/>
      </c>
      <c r="F48" s="16" t="str">
        <f aca="false">IF(A48="","",D48-E48)</f>
        <v/>
      </c>
      <c r="G48" s="16" t="str">
        <f aca="false">IF(Anagrafica!A48="","",Anagrafica!G48)</f>
        <v/>
      </c>
      <c r="H48" s="17" t="str">
        <f aca="false">IF(A48="","",IF(F48&lt;=G48,"SOTTO SCORTA","OK"))</f>
        <v/>
      </c>
      <c r="I48" s="18" t="str">
        <f aca="false">IF(Anagrafica!A48="","",Anagrafica!E48)</f>
        <v/>
      </c>
      <c r="J48" s="18" t="str">
        <f aca="false">IF(A48="","",F48*I48)</f>
        <v/>
      </c>
      <c r="K48" s="15" t="str">
        <f aca="false">IF(Anagrafica!A48="","",Anagrafica!H48)</f>
        <v/>
      </c>
    </row>
    <row r="49" customFormat="false" ht="15" hidden="false" customHeight="false" outlineLevel="0" collapsed="false">
      <c r="A49" s="15" t="str">
        <f aca="false">IF(Anagrafica!A49="","",Anagrafica!A49)</f>
        <v/>
      </c>
      <c r="B49" s="15" t="str">
        <f aca="false">IF(Anagrafica!A49="","",Anagrafica!B49)</f>
        <v/>
      </c>
      <c r="C49" s="15" t="str">
        <f aca="false">IF(Anagrafica!A49="","",Anagrafica!C49)</f>
        <v/>
      </c>
      <c r="D49" s="16" t="str">
        <f aca="false">IF(A49="","",SUMIFS(Movimenti!E:E,Movimenti!B:B,A49,Movimenti!D:D,"Carico"))</f>
        <v/>
      </c>
      <c r="E49" s="16" t="str">
        <f aca="false">IF(A49="","",SUMIFS(Movimenti!E:E,Movimenti!B:B,A49,Movimenti!D:D,"Scarico"))</f>
        <v/>
      </c>
      <c r="F49" s="16" t="str">
        <f aca="false">IF(A49="","",D49-E49)</f>
        <v/>
      </c>
      <c r="G49" s="16" t="str">
        <f aca="false">IF(Anagrafica!A49="","",Anagrafica!G49)</f>
        <v/>
      </c>
      <c r="H49" s="17" t="str">
        <f aca="false">IF(A49="","",IF(F49&lt;=G49,"SOTTO SCORTA","OK"))</f>
        <v/>
      </c>
      <c r="I49" s="18" t="str">
        <f aca="false">IF(Anagrafica!A49="","",Anagrafica!E49)</f>
        <v/>
      </c>
      <c r="J49" s="18" t="str">
        <f aca="false">IF(A49="","",F49*I49)</f>
        <v/>
      </c>
      <c r="K49" s="15" t="str">
        <f aca="false">IF(Anagrafica!A49="","",Anagrafica!H49)</f>
        <v/>
      </c>
    </row>
    <row r="50" customFormat="false" ht="15" hidden="false" customHeight="false" outlineLevel="0" collapsed="false">
      <c r="A50" s="15" t="str">
        <f aca="false">IF(Anagrafica!A50="","",Anagrafica!A50)</f>
        <v/>
      </c>
      <c r="B50" s="15" t="str">
        <f aca="false">IF(Anagrafica!A50="","",Anagrafica!B50)</f>
        <v/>
      </c>
      <c r="C50" s="15" t="str">
        <f aca="false">IF(Anagrafica!A50="","",Anagrafica!C50)</f>
        <v/>
      </c>
      <c r="D50" s="16" t="str">
        <f aca="false">IF(A50="","",SUMIFS(Movimenti!E:E,Movimenti!B:B,A50,Movimenti!D:D,"Carico"))</f>
        <v/>
      </c>
      <c r="E50" s="16" t="str">
        <f aca="false">IF(A50="","",SUMIFS(Movimenti!E:E,Movimenti!B:B,A50,Movimenti!D:D,"Scarico"))</f>
        <v/>
      </c>
      <c r="F50" s="16" t="str">
        <f aca="false">IF(A50="","",D50-E50)</f>
        <v/>
      </c>
      <c r="G50" s="16" t="str">
        <f aca="false">IF(Anagrafica!A50="","",Anagrafica!G50)</f>
        <v/>
      </c>
      <c r="H50" s="17" t="str">
        <f aca="false">IF(A50="","",IF(F50&lt;=G50,"SOTTO SCORTA","OK"))</f>
        <v/>
      </c>
      <c r="I50" s="18" t="str">
        <f aca="false">IF(Anagrafica!A50="","",Anagrafica!E50)</f>
        <v/>
      </c>
      <c r="J50" s="18" t="str">
        <f aca="false">IF(A50="","",F50*I50)</f>
        <v/>
      </c>
      <c r="K50" s="15" t="str">
        <f aca="false">IF(Anagrafica!A50="","",Anagrafica!H50)</f>
        <v/>
      </c>
    </row>
    <row r="51" customFormat="false" ht="15" hidden="false" customHeight="false" outlineLevel="0" collapsed="false">
      <c r="A51" s="15" t="str">
        <f aca="false">IF(Anagrafica!A51="","",Anagrafica!A51)</f>
        <v/>
      </c>
      <c r="B51" s="15" t="str">
        <f aca="false">IF(Anagrafica!A51="","",Anagrafica!B51)</f>
        <v/>
      </c>
      <c r="C51" s="15" t="str">
        <f aca="false">IF(Anagrafica!A51="","",Anagrafica!C51)</f>
        <v/>
      </c>
      <c r="D51" s="16" t="str">
        <f aca="false">IF(A51="","",SUMIFS(Movimenti!E:E,Movimenti!B:B,A51,Movimenti!D:D,"Carico"))</f>
        <v/>
      </c>
      <c r="E51" s="16" t="str">
        <f aca="false">IF(A51="","",SUMIFS(Movimenti!E:E,Movimenti!B:B,A51,Movimenti!D:D,"Scarico"))</f>
        <v/>
      </c>
      <c r="F51" s="16" t="str">
        <f aca="false">IF(A51="","",D51-E51)</f>
        <v/>
      </c>
      <c r="G51" s="16" t="str">
        <f aca="false">IF(Anagrafica!A51="","",Anagrafica!G51)</f>
        <v/>
      </c>
      <c r="H51" s="17" t="str">
        <f aca="false">IF(A51="","",IF(F51&lt;=G51,"SOTTO SCORTA","OK"))</f>
        <v/>
      </c>
      <c r="I51" s="18" t="str">
        <f aca="false">IF(Anagrafica!A51="","",Anagrafica!E51)</f>
        <v/>
      </c>
      <c r="J51" s="18" t="str">
        <f aca="false">IF(A51="","",F51*I51)</f>
        <v/>
      </c>
      <c r="K51" s="15" t="str">
        <f aca="false">IF(Anagrafica!A51="","",Anagrafica!H51)</f>
        <v/>
      </c>
    </row>
    <row r="52" customFormat="false" ht="15" hidden="false" customHeight="false" outlineLevel="0" collapsed="false">
      <c r="A52" s="15" t="str">
        <f aca="false">IF(Anagrafica!A52="","",Anagrafica!A52)</f>
        <v/>
      </c>
      <c r="B52" s="15" t="str">
        <f aca="false">IF(Anagrafica!A52="","",Anagrafica!B52)</f>
        <v/>
      </c>
      <c r="C52" s="15" t="str">
        <f aca="false">IF(Anagrafica!A52="","",Anagrafica!C52)</f>
        <v/>
      </c>
      <c r="D52" s="16" t="str">
        <f aca="false">IF(A52="","",SUMIFS(Movimenti!E:E,Movimenti!B:B,A52,Movimenti!D:D,"Carico"))</f>
        <v/>
      </c>
      <c r="E52" s="16" t="str">
        <f aca="false">IF(A52="","",SUMIFS(Movimenti!E:E,Movimenti!B:B,A52,Movimenti!D:D,"Scarico"))</f>
        <v/>
      </c>
      <c r="F52" s="16" t="str">
        <f aca="false">IF(A52="","",D52-E52)</f>
        <v/>
      </c>
      <c r="G52" s="16" t="str">
        <f aca="false">IF(Anagrafica!A52="","",Anagrafica!G52)</f>
        <v/>
      </c>
      <c r="H52" s="17" t="str">
        <f aca="false">IF(A52="","",IF(F52&lt;=G52,"SOTTO SCORTA","OK"))</f>
        <v/>
      </c>
      <c r="I52" s="18" t="str">
        <f aca="false">IF(Anagrafica!A52="","",Anagrafica!E52)</f>
        <v/>
      </c>
      <c r="J52" s="18" t="str">
        <f aca="false">IF(A52="","",F52*I52)</f>
        <v/>
      </c>
      <c r="K52" s="15" t="str">
        <f aca="false">IF(Anagrafica!A52="","",Anagrafica!H52)</f>
        <v/>
      </c>
    </row>
    <row r="53" customFormat="false" ht="15" hidden="false" customHeight="false" outlineLevel="0" collapsed="false">
      <c r="A53" s="15" t="str">
        <f aca="false">IF(Anagrafica!A53="","",Anagrafica!A53)</f>
        <v/>
      </c>
      <c r="B53" s="15" t="str">
        <f aca="false">IF(Anagrafica!A53="","",Anagrafica!B53)</f>
        <v/>
      </c>
      <c r="C53" s="15" t="str">
        <f aca="false">IF(Anagrafica!A53="","",Anagrafica!C53)</f>
        <v/>
      </c>
      <c r="D53" s="16" t="str">
        <f aca="false">IF(A53="","",SUMIFS(Movimenti!E:E,Movimenti!B:B,A53,Movimenti!D:D,"Carico"))</f>
        <v/>
      </c>
      <c r="E53" s="16" t="str">
        <f aca="false">IF(A53="","",SUMIFS(Movimenti!E:E,Movimenti!B:B,A53,Movimenti!D:D,"Scarico"))</f>
        <v/>
      </c>
      <c r="F53" s="16" t="str">
        <f aca="false">IF(A53="","",D53-E53)</f>
        <v/>
      </c>
      <c r="G53" s="16" t="str">
        <f aca="false">IF(Anagrafica!A53="","",Anagrafica!G53)</f>
        <v/>
      </c>
      <c r="H53" s="17" t="str">
        <f aca="false">IF(A53="","",IF(F53&lt;=G53,"SOTTO SCORTA","OK"))</f>
        <v/>
      </c>
      <c r="I53" s="18" t="str">
        <f aca="false">IF(Anagrafica!A53="","",Anagrafica!E53)</f>
        <v/>
      </c>
      <c r="J53" s="18" t="str">
        <f aca="false">IF(A53="","",F53*I53)</f>
        <v/>
      </c>
      <c r="K53" s="15" t="str">
        <f aca="false">IF(Anagrafica!A53="","",Anagrafica!H53)</f>
        <v/>
      </c>
    </row>
    <row r="54" customFormat="false" ht="15" hidden="false" customHeight="false" outlineLevel="0" collapsed="false">
      <c r="A54" s="15" t="str">
        <f aca="false">IF(Anagrafica!A54="","",Anagrafica!A54)</f>
        <v/>
      </c>
      <c r="B54" s="15" t="str">
        <f aca="false">IF(Anagrafica!A54="","",Anagrafica!B54)</f>
        <v/>
      </c>
      <c r="C54" s="15" t="str">
        <f aca="false">IF(Anagrafica!A54="","",Anagrafica!C54)</f>
        <v/>
      </c>
      <c r="D54" s="16" t="str">
        <f aca="false">IF(A54="","",SUMIFS(Movimenti!E:E,Movimenti!B:B,A54,Movimenti!D:D,"Carico"))</f>
        <v/>
      </c>
      <c r="E54" s="16" t="str">
        <f aca="false">IF(A54="","",SUMIFS(Movimenti!E:E,Movimenti!B:B,A54,Movimenti!D:D,"Scarico"))</f>
        <v/>
      </c>
      <c r="F54" s="16" t="str">
        <f aca="false">IF(A54="","",D54-E54)</f>
        <v/>
      </c>
      <c r="G54" s="16" t="str">
        <f aca="false">IF(Anagrafica!A54="","",Anagrafica!G54)</f>
        <v/>
      </c>
      <c r="H54" s="17" t="str">
        <f aca="false">IF(A54="","",IF(F54&lt;=G54,"SOTTO SCORTA","OK"))</f>
        <v/>
      </c>
      <c r="I54" s="18" t="str">
        <f aca="false">IF(Anagrafica!A54="","",Anagrafica!E54)</f>
        <v/>
      </c>
      <c r="J54" s="18" t="str">
        <f aca="false">IF(A54="","",F54*I54)</f>
        <v/>
      </c>
      <c r="K54" s="15" t="str">
        <f aca="false">IF(Anagrafica!A54="","",Anagrafica!H54)</f>
        <v/>
      </c>
    </row>
    <row r="55" customFormat="false" ht="15" hidden="false" customHeight="false" outlineLevel="0" collapsed="false">
      <c r="A55" s="15" t="str">
        <f aca="false">IF(Anagrafica!A55="","",Anagrafica!A55)</f>
        <v/>
      </c>
      <c r="B55" s="15" t="str">
        <f aca="false">IF(Anagrafica!A55="","",Anagrafica!B55)</f>
        <v/>
      </c>
      <c r="C55" s="15" t="str">
        <f aca="false">IF(Anagrafica!A55="","",Anagrafica!C55)</f>
        <v/>
      </c>
      <c r="D55" s="16" t="str">
        <f aca="false">IF(A55="","",SUMIFS(Movimenti!E:E,Movimenti!B:B,A55,Movimenti!D:D,"Carico"))</f>
        <v/>
      </c>
      <c r="E55" s="16" t="str">
        <f aca="false">IF(A55="","",SUMIFS(Movimenti!E:E,Movimenti!B:B,A55,Movimenti!D:D,"Scarico"))</f>
        <v/>
      </c>
      <c r="F55" s="16" t="str">
        <f aca="false">IF(A55="","",D55-E55)</f>
        <v/>
      </c>
      <c r="G55" s="16" t="str">
        <f aca="false">IF(Anagrafica!A55="","",Anagrafica!G55)</f>
        <v/>
      </c>
      <c r="H55" s="17" t="str">
        <f aca="false">IF(A55="","",IF(F55&lt;=G55,"SOTTO SCORTA","OK"))</f>
        <v/>
      </c>
      <c r="I55" s="18" t="str">
        <f aca="false">IF(Anagrafica!A55="","",Anagrafica!E55)</f>
        <v/>
      </c>
      <c r="J55" s="18" t="str">
        <f aca="false">IF(A55="","",F55*I55)</f>
        <v/>
      </c>
      <c r="K55" s="15" t="str">
        <f aca="false">IF(Anagrafica!A55="","",Anagrafica!H55)</f>
        <v/>
      </c>
    </row>
    <row r="56" customFormat="false" ht="15" hidden="false" customHeight="false" outlineLevel="0" collapsed="false">
      <c r="A56" s="15" t="str">
        <f aca="false">IF(Anagrafica!A56="","",Anagrafica!A56)</f>
        <v/>
      </c>
      <c r="B56" s="15" t="str">
        <f aca="false">IF(Anagrafica!A56="","",Anagrafica!B56)</f>
        <v/>
      </c>
      <c r="C56" s="15" t="str">
        <f aca="false">IF(Anagrafica!A56="","",Anagrafica!C56)</f>
        <v/>
      </c>
      <c r="D56" s="16" t="str">
        <f aca="false">IF(A56="","",SUMIFS(Movimenti!E:E,Movimenti!B:B,A56,Movimenti!D:D,"Carico"))</f>
        <v/>
      </c>
      <c r="E56" s="16" t="str">
        <f aca="false">IF(A56="","",SUMIFS(Movimenti!E:E,Movimenti!B:B,A56,Movimenti!D:D,"Scarico"))</f>
        <v/>
      </c>
      <c r="F56" s="16" t="str">
        <f aca="false">IF(A56="","",D56-E56)</f>
        <v/>
      </c>
      <c r="G56" s="16" t="str">
        <f aca="false">IF(Anagrafica!A56="","",Anagrafica!G56)</f>
        <v/>
      </c>
      <c r="H56" s="17" t="str">
        <f aca="false">IF(A56="","",IF(F56&lt;=G56,"SOTTO SCORTA","OK"))</f>
        <v/>
      </c>
      <c r="I56" s="18" t="str">
        <f aca="false">IF(Anagrafica!A56="","",Anagrafica!E56)</f>
        <v/>
      </c>
      <c r="J56" s="18" t="str">
        <f aca="false">IF(A56="","",F56*I56)</f>
        <v/>
      </c>
      <c r="K56" s="15" t="str">
        <f aca="false">IF(Anagrafica!A56="","",Anagrafica!H56)</f>
        <v/>
      </c>
    </row>
    <row r="57" customFormat="false" ht="15" hidden="false" customHeight="false" outlineLevel="0" collapsed="false">
      <c r="A57" s="15" t="str">
        <f aca="false">IF(Anagrafica!A57="","",Anagrafica!A57)</f>
        <v/>
      </c>
      <c r="B57" s="15" t="str">
        <f aca="false">IF(Anagrafica!A57="","",Anagrafica!B57)</f>
        <v/>
      </c>
      <c r="C57" s="15" t="str">
        <f aca="false">IF(Anagrafica!A57="","",Anagrafica!C57)</f>
        <v/>
      </c>
      <c r="D57" s="16" t="str">
        <f aca="false">IF(A57="","",SUMIFS(Movimenti!E:E,Movimenti!B:B,A57,Movimenti!D:D,"Carico"))</f>
        <v/>
      </c>
      <c r="E57" s="16" t="str">
        <f aca="false">IF(A57="","",SUMIFS(Movimenti!E:E,Movimenti!B:B,A57,Movimenti!D:D,"Scarico"))</f>
        <v/>
      </c>
      <c r="F57" s="16" t="str">
        <f aca="false">IF(A57="","",D57-E57)</f>
        <v/>
      </c>
      <c r="G57" s="16" t="str">
        <f aca="false">IF(Anagrafica!A57="","",Anagrafica!G57)</f>
        <v/>
      </c>
      <c r="H57" s="17" t="str">
        <f aca="false">IF(A57="","",IF(F57&lt;=G57,"SOTTO SCORTA","OK"))</f>
        <v/>
      </c>
      <c r="I57" s="18" t="str">
        <f aca="false">IF(Anagrafica!A57="","",Anagrafica!E57)</f>
        <v/>
      </c>
      <c r="J57" s="18" t="str">
        <f aca="false">IF(A57="","",F57*I57)</f>
        <v/>
      </c>
      <c r="K57" s="15" t="str">
        <f aca="false">IF(Anagrafica!A57="","",Anagrafica!H57)</f>
        <v/>
      </c>
    </row>
    <row r="58" customFormat="false" ht="15" hidden="false" customHeight="false" outlineLevel="0" collapsed="false">
      <c r="A58" s="15" t="str">
        <f aca="false">IF(Anagrafica!A58="","",Anagrafica!A58)</f>
        <v/>
      </c>
      <c r="B58" s="15" t="str">
        <f aca="false">IF(Anagrafica!A58="","",Anagrafica!B58)</f>
        <v/>
      </c>
      <c r="C58" s="15" t="str">
        <f aca="false">IF(Anagrafica!A58="","",Anagrafica!C58)</f>
        <v/>
      </c>
      <c r="D58" s="16" t="str">
        <f aca="false">IF(A58="","",SUMIFS(Movimenti!E:E,Movimenti!B:B,A58,Movimenti!D:D,"Carico"))</f>
        <v/>
      </c>
      <c r="E58" s="16" t="str">
        <f aca="false">IF(A58="","",SUMIFS(Movimenti!E:E,Movimenti!B:B,A58,Movimenti!D:D,"Scarico"))</f>
        <v/>
      </c>
      <c r="F58" s="16" t="str">
        <f aca="false">IF(A58="","",D58-E58)</f>
        <v/>
      </c>
      <c r="G58" s="16" t="str">
        <f aca="false">IF(Anagrafica!A58="","",Anagrafica!G58)</f>
        <v/>
      </c>
      <c r="H58" s="17" t="str">
        <f aca="false">IF(A58="","",IF(F58&lt;=G58,"SOTTO SCORTA","OK"))</f>
        <v/>
      </c>
      <c r="I58" s="18" t="str">
        <f aca="false">IF(Anagrafica!A58="","",Anagrafica!E58)</f>
        <v/>
      </c>
      <c r="J58" s="18" t="str">
        <f aca="false">IF(A58="","",F58*I58)</f>
        <v/>
      </c>
      <c r="K58" s="15" t="str">
        <f aca="false">IF(Anagrafica!A58="","",Anagrafica!H58)</f>
        <v/>
      </c>
    </row>
    <row r="59" customFormat="false" ht="15" hidden="false" customHeight="false" outlineLevel="0" collapsed="false">
      <c r="A59" s="15" t="str">
        <f aca="false">IF(Anagrafica!A59="","",Anagrafica!A59)</f>
        <v/>
      </c>
      <c r="B59" s="15" t="str">
        <f aca="false">IF(Anagrafica!A59="","",Anagrafica!B59)</f>
        <v/>
      </c>
      <c r="C59" s="15" t="str">
        <f aca="false">IF(Anagrafica!A59="","",Anagrafica!C59)</f>
        <v/>
      </c>
      <c r="D59" s="16" t="str">
        <f aca="false">IF(A59="","",SUMIFS(Movimenti!E:E,Movimenti!B:B,A59,Movimenti!D:D,"Carico"))</f>
        <v/>
      </c>
      <c r="E59" s="16" t="str">
        <f aca="false">IF(A59="","",SUMIFS(Movimenti!E:E,Movimenti!B:B,A59,Movimenti!D:D,"Scarico"))</f>
        <v/>
      </c>
      <c r="F59" s="16" t="str">
        <f aca="false">IF(A59="","",D59-E59)</f>
        <v/>
      </c>
      <c r="G59" s="16" t="str">
        <f aca="false">IF(Anagrafica!A59="","",Anagrafica!G59)</f>
        <v/>
      </c>
      <c r="H59" s="17" t="str">
        <f aca="false">IF(A59="","",IF(F59&lt;=G59,"SOTTO SCORTA","OK"))</f>
        <v/>
      </c>
      <c r="I59" s="18" t="str">
        <f aca="false">IF(Anagrafica!A59="","",Anagrafica!E59)</f>
        <v/>
      </c>
      <c r="J59" s="18" t="str">
        <f aca="false">IF(A59="","",F59*I59)</f>
        <v/>
      </c>
      <c r="K59" s="15" t="str">
        <f aca="false">IF(Anagrafica!A59="","",Anagrafica!H59)</f>
        <v/>
      </c>
    </row>
    <row r="60" customFormat="false" ht="15" hidden="false" customHeight="false" outlineLevel="0" collapsed="false">
      <c r="A60" s="15" t="str">
        <f aca="false">IF(Anagrafica!A60="","",Anagrafica!A60)</f>
        <v/>
      </c>
      <c r="B60" s="15" t="str">
        <f aca="false">IF(Anagrafica!A60="","",Anagrafica!B60)</f>
        <v/>
      </c>
      <c r="C60" s="15" t="str">
        <f aca="false">IF(Anagrafica!A60="","",Anagrafica!C60)</f>
        <v/>
      </c>
      <c r="D60" s="16" t="str">
        <f aca="false">IF(A60="","",SUMIFS(Movimenti!E:E,Movimenti!B:B,A60,Movimenti!D:D,"Carico"))</f>
        <v/>
      </c>
      <c r="E60" s="16" t="str">
        <f aca="false">IF(A60="","",SUMIFS(Movimenti!E:E,Movimenti!B:B,A60,Movimenti!D:D,"Scarico"))</f>
        <v/>
      </c>
      <c r="F60" s="16" t="str">
        <f aca="false">IF(A60="","",D60-E60)</f>
        <v/>
      </c>
      <c r="G60" s="16" t="str">
        <f aca="false">IF(Anagrafica!A60="","",Anagrafica!G60)</f>
        <v/>
      </c>
      <c r="H60" s="17" t="str">
        <f aca="false">IF(A60="","",IF(F60&lt;=G60,"SOTTO SCORTA","OK"))</f>
        <v/>
      </c>
      <c r="I60" s="18" t="str">
        <f aca="false">IF(Anagrafica!A60="","",Anagrafica!E60)</f>
        <v/>
      </c>
      <c r="J60" s="18" t="str">
        <f aca="false">IF(A60="","",F60*I60)</f>
        <v/>
      </c>
      <c r="K60" s="15" t="str">
        <f aca="false">IF(Anagrafica!A60="","",Anagrafica!H60)</f>
        <v/>
      </c>
    </row>
    <row r="61" customFormat="false" ht="15" hidden="false" customHeight="false" outlineLevel="0" collapsed="false">
      <c r="A61" s="15" t="str">
        <f aca="false">IF(Anagrafica!A61="","",Anagrafica!A61)</f>
        <v/>
      </c>
      <c r="B61" s="15" t="str">
        <f aca="false">IF(Anagrafica!A61="","",Anagrafica!B61)</f>
        <v/>
      </c>
      <c r="C61" s="15" t="str">
        <f aca="false">IF(Anagrafica!A61="","",Anagrafica!C61)</f>
        <v/>
      </c>
      <c r="D61" s="16" t="str">
        <f aca="false">IF(A61="","",SUMIFS(Movimenti!E:E,Movimenti!B:B,A61,Movimenti!D:D,"Carico"))</f>
        <v/>
      </c>
      <c r="E61" s="16" t="str">
        <f aca="false">IF(A61="","",SUMIFS(Movimenti!E:E,Movimenti!B:B,A61,Movimenti!D:D,"Scarico"))</f>
        <v/>
      </c>
      <c r="F61" s="16" t="str">
        <f aca="false">IF(A61="","",D61-E61)</f>
        <v/>
      </c>
      <c r="G61" s="16" t="str">
        <f aca="false">IF(Anagrafica!A61="","",Anagrafica!G61)</f>
        <v/>
      </c>
      <c r="H61" s="17" t="str">
        <f aca="false">IF(A61="","",IF(F61&lt;=G61,"SOTTO SCORTA","OK"))</f>
        <v/>
      </c>
      <c r="I61" s="18" t="str">
        <f aca="false">IF(Anagrafica!A61="","",Anagrafica!E61)</f>
        <v/>
      </c>
      <c r="J61" s="18" t="str">
        <f aca="false">IF(A61="","",F61*I61)</f>
        <v/>
      </c>
      <c r="K61" s="15" t="str">
        <f aca="false">IF(Anagrafica!A61="","",Anagrafica!H61)</f>
        <v/>
      </c>
    </row>
    <row r="62" customFormat="false" ht="15" hidden="false" customHeight="false" outlineLevel="0" collapsed="false">
      <c r="A62" s="15" t="str">
        <f aca="false">IF(Anagrafica!A62="","",Anagrafica!A62)</f>
        <v/>
      </c>
      <c r="B62" s="15" t="str">
        <f aca="false">IF(Anagrafica!A62="","",Anagrafica!B62)</f>
        <v/>
      </c>
      <c r="C62" s="15" t="str">
        <f aca="false">IF(Anagrafica!A62="","",Anagrafica!C62)</f>
        <v/>
      </c>
      <c r="D62" s="16" t="str">
        <f aca="false">IF(A62="","",SUMIFS(Movimenti!E:E,Movimenti!B:B,A62,Movimenti!D:D,"Carico"))</f>
        <v/>
      </c>
      <c r="E62" s="16" t="str">
        <f aca="false">IF(A62="","",SUMIFS(Movimenti!E:E,Movimenti!B:B,A62,Movimenti!D:D,"Scarico"))</f>
        <v/>
      </c>
      <c r="F62" s="16" t="str">
        <f aca="false">IF(A62="","",D62-E62)</f>
        <v/>
      </c>
      <c r="G62" s="16" t="str">
        <f aca="false">IF(Anagrafica!A62="","",Anagrafica!G62)</f>
        <v/>
      </c>
      <c r="H62" s="17" t="str">
        <f aca="false">IF(A62="","",IF(F62&lt;=G62,"SOTTO SCORTA","OK"))</f>
        <v/>
      </c>
      <c r="I62" s="18" t="str">
        <f aca="false">IF(Anagrafica!A62="","",Anagrafica!E62)</f>
        <v/>
      </c>
      <c r="J62" s="18" t="str">
        <f aca="false">IF(A62="","",F62*I62)</f>
        <v/>
      </c>
      <c r="K62" s="15" t="str">
        <f aca="false">IF(Anagrafica!A62="","",Anagrafica!H62)</f>
        <v/>
      </c>
    </row>
    <row r="63" customFormat="false" ht="15" hidden="false" customHeight="false" outlineLevel="0" collapsed="false">
      <c r="A63" s="15" t="str">
        <f aca="false">IF(Anagrafica!A63="","",Anagrafica!A63)</f>
        <v/>
      </c>
      <c r="B63" s="15" t="str">
        <f aca="false">IF(Anagrafica!A63="","",Anagrafica!B63)</f>
        <v/>
      </c>
      <c r="C63" s="15" t="str">
        <f aca="false">IF(Anagrafica!A63="","",Anagrafica!C63)</f>
        <v/>
      </c>
      <c r="D63" s="16" t="str">
        <f aca="false">IF(A63="","",SUMIFS(Movimenti!E:E,Movimenti!B:B,A63,Movimenti!D:D,"Carico"))</f>
        <v/>
      </c>
      <c r="E63" s="16" t="str">
        <f aca="false">IF(A63="","",SUMIFS(Movimenti!E:E,Movimenti!B:B,A63,Movimenti!D:D,"Scarico"))</f>
        <v/>
      </c>
      <c r="F63" s="16" t="str">
        <f aca="false">IF(A63="","",D63-E63)</f>
        <v/>
      </c>
      <c r="G63" s="16" t="str">
        <f aca="false">IF(Anagrafica!A63="","",Anagrafica!G63)</f>
        <v/>
      </c>
      <c r="H63" s="17" t="str">
        <f aca="false">IF(A63="","",IF(F63&lt;=G63,"SOTTO SCORTA","OK"))</f>
        <v/>
      </c>
      <c r="I63" s="18" t="str">
        <f aca="false">IF(Anagrafica!A63="","",Anagrafica!E63)</f>
        <v/>
      </c>
      <c r="J63" s="18" t="str">
        <f aca="false">IF(A63="","",F63*I63)</f>
        <v/>
      </c>
      <c r="K63" s="15" t="str">
        <f aca="false">IF(Anagrafica!A63="","",Anagrafica!H63)</f>
        <v/>
      </c>
    </row>
    <row r="64" customFormat="false" ht="15" hidden="false" customHeight="false" outlineLevel="0" collapsed="false">
      <c r="A64" s="15" t="str">
        <f aca="false">IF(Anagrafica!A64="","",Anagrafica!A64)</f>
        <v/>
      </c>
      <c r="B64" s="15" t="str">
        <f aca="false">IF(Anagrafica!A64="","",Anagrafica!B64)</f>
        <v/>
      </c>
      <c r="C64" s="15" t="str">
        <f aca="false">IF(Anagrafica!A64="","",Anagrafica!C64)</f>
        <v/>
      </c>
      <c r="D64" s="16" t="str">
        <f aca="false">IF(A64="","",SUMIFS(Movimenti!E:E,Movimenti!B:B,A64,Movimenti!D:D,"Carico"))</f>
        <v/>
      </c>
      <c r="E64" s="16" t="str">
        <f aca="false">IF(A64="","",SUMIFS(Movimenti!E:E,Movimenti!B:B,A64,Movimenti!D:D,"Scarico"))</f>
        <v/>
      </c>
      <c r="F64" s="16" t="str">
        <f aca="false">IF(A64="","",D64-E64)</f>
        <v/>
      </c>
      <c r="G64" s="16" t="str">
        <f aca="false">IF(Anagrafica!A64="","",Anagrafica!G64)</f>
        <v/>
      </c>
      <c r="H64" s="17" t="str">
        <f aca="false">IF(A64="","",IF(F64&lt;=G64,"SOTTO SCORTA","OK"))</f>
        <v/>
      </c>
      <c r="I64" s="18" t="str">
        <f aca="false">IF(Anagrafica!A64="","",Anagrafica!E64)</f>
        <v/>
      </c>
      <c r="J64" s="18" t="str">
        <f aca="false">IF(A64="","",F64*I64)</f>
        <v/>
      </c>
      <c r="K64" s="15" t="str">
        <f aca="false">IF(Anagrafica!A64="","",Anagrafica!H64)</f>
        <v/>
      </c>
    </row>
    <row r="65" customFormat="false" ht="15" hidden="false" customHeight="false" outlineLevel="0" collapsed="false">
      <c r="A65" s="15" t="str">
        <f aca="false">IF(Anagrafica!A65="","",Anagrafica!A65)</f>
        <v/>
      </c>
      <c r="B65" s="15" t="str">
        <f aca="false">IF(Anagrafica!A65="","",Anagrafica!B65)</f>
        <v/>
      </c>
      <c r="C65" s="15" t="str">
        <f aca="false">IF(Anagrafica!A65="","",Anagrafica!C65)</f>
        <v/>
      </c>
      <c r="D65" s="16" t="str">
        <f aca="false">IF(A65="","",SUMIFS(Movimenti!E:E,Movimenti!B:B,A65,Movimenti!D:D,"Carico"))</f>
        <v/>
      </c>
      <c r="E65" s="16" t="str">
        <f aca="false">IF(A65="","",SUMIFS(Movimenti!E:E,Movimenti!B:B,A65,Movimenti!D:D,"Scarico"))</f>
        <v/>
      </c>
      <c r="F65" s="16" t="str">
        <f aca="false">IF(A65="","",D65-E65)</f>
        <v/>
      </c>
      <c r="G65" s="16" t="str">
        <f aca="false">IF(Anagrafica!A65="","",Anagrafica!G65)</f>
        <v/>
      </c>
      <c r="H65" s="17" t="str">
        <f aca="false">IF(A65="","",IF(F65&lt;=G65,"SOTTO SCORTA","OK"))</f>
        <v/>
      </c>
      <c r="I65" s="18" t="str">
        <f aca="false">IF(Anagrafica!A65="","",Anagrafica!E65)</f>
        <v/>
      </c>
      <c r="J65" s="18" t="str">
        <f aca="false">IF(A65="","",F65*I65)</f>
        <v/>
      </c>
      <c r="K65" s="15" t="str">
        <f aca="false">IF(Anagrafica!A65="","",Anagrafica!H65)</f>
        <v/>
      </c>
    </row>
    <row r="66" customFormat="false" ht="15" hidden="false" customHeight="false" outlineLevel="0" collapsed="false">
      <c r="A66" s="15" t="str">
        <f aca="false">IF(Anagrafica!A66="","",Anagrafica!A66)</f>
        <v/>
      </c>
      <c r="B66" s="15" t="str">
        <f aca="false">IF(Anagrafica!A66="","",Anagrafica!B66)</f>
        <v/>
      </c>
      <c r="C66" s="15" t="str">
        <f aca="false">IF(Anagrafica!A66="","",Anagrafica!C66)</f>
        <v/>
      </c>
      <c r="D66" s="16" t="str">
        <f aca="false">IF(A66="","",SUMIFS(Movimenti!E:E,Movimenti!B:B,A66,Movimenti!D:D,"Carico"))</f>
        <v/>
      </c>
      <c r="E66" s="16" t="str">
        <f aca="false">IF(A66="","",SUMIFS(Movimenti!E:E,Movimenti!B:B,A66,Movimenti!D:D,"Scarico"))</f>
        <v/>
      </c>
      <c r="F66" s="16" t="str">
        <f aca="false">IF(A66="","",D66-E66)</f>
        <v/>
      </c>
      <c r="G66" s="16" t="str">
        <f aca="false">IF(Anagrafica!A66="","",Anagrafica!G66)</f>
        <v/>
      </c>
      <c r="H66" s="17" t="str">
        <f aca="false">IF(A66="","",IF(F66&lt;=G66,"SOTTO SCORTA","OK"))</f>
        <v/>
      </c>
      <c r="I66" s="18" t="str">
        <f aca="false">IF(Anagrafica!A66="","",Anagrafica!E66)</f>
        <v/>
      </c>
      <c r="J66" s="18" t="str">
        <f aca="false">IF(A66="","",F66*I66)</f>
        <v/>
      </c>
      <c r="K66" s="15" t="str">
        <f aca="false">IF(Anagrafica!A66="","",Anagrafica!H66)</f>
        <v/>
      </c>
    </row>
    <row r="67" customFormat="false" ht="15" hidden="false" customHeight="false" outlineLevel="0" collapsed="false">
      <c r="A67" s="15" t="str">
        <f aca="false">IF(Anagrafica!A67="","",Anagrafica!A67)</f>
        <v/>
      </c>
      <c r="B67" s="15" t="str">
        <f aca="false">IF(Anagrafica!A67="","",Anagrafica!B67)</f>
        <v/>
      </c>
      <c r="C67" s="15" t="str">
        <f aca="false">IF(Anagrafica!A67="","",Anagrafica!C67)</f>
        <v/>
      </c>
      <c r="D67" s="16" t="str">
        <f aca="false">IF(A67="","",SUMIFS(Movimenti!E:E,Movimenti!B:B,A67,Movimenti!D:D,"Carico"))</f>
        <v/>
      </c>
      <c r="E67" s="16" t="str">
        <f aca="false">IF(A67="","",SUMIFS(Movimenti!E:E,Movimenti!B:B,A67,Movimenti!D:D,"Scarico"))</f>
        <v/>
      </c>
      <c r="F67" s="16" t="str">
        <f aca="false">IF(A67="","",D67-E67)</f>
        <v/>
      </c>
      <c r="G67" s="16" t="str">
        <f aca="false">IF(Anagrafica!A67="","",Anagrafica!G67)</f>
        <v/>
      </c>
      <c r="H67" s="17" t="str">
        <f aca="false">IF(A67="","",IF(F67&lt;=G67,"SOTTO SCORTA","OK"))</f>
        <v/>
      </c>
      <c r="I67" s="18" t="str">
        <f aca="false">IF(Anagrafica!A67="","",Anagrafica!E67)</f>
        <v/>
      </c>
      <c r="J67" s="18" t="str">
        <f aca="false">IF(A67="","",F67*I67)</f>
        <v/>
      </c>
      <c r="K67" s="15" t="str">
        <f aca="false">IF(Anagrafica!A67="","",Anagrafica!H67)</f>
        <v/>
      </c>
    </row>
    <row r="68" customFormat="false" ht="15" hidden="false" customHeight="false" outlineLevel="0" collapsed="false">
      <c r="A68" s="15" t="str">
        <f aca="false">IF(Anagrafica!A68="","",Anagrafica!A68)</f>
        <v/>
      </c>
      <c r="B68" s="15" t="str">
        <f aca="false">IF(Anagrafica!A68="","",Anagrafica!B68)</f>
        <v/>
      </c>
      <c r="C68" s="15" t="str">
        <f aca="false">IF(Anagrafica!A68="","",Anagrafica!C68)</f>
        <v/>
      </c>
      <c r="D68" s="16" t="str">
        <f aca="false">IF(A68="","",SUMIFS(Movimenti!E:E,Movimenti!B:B,A68,Movimenti!D:D,"Carico"))</f>
        <v/>
      </c>
      <c r="E68" s="16" t="str">
        <f aca="false">IF(A68="","",SUMIFS(Movimenti!E:E,Movimenti!B:B,A68,Movimenti!D:D,"Scarico"))</f>
        <v/>
      </c>
      <c r="F68" s="16" t="str">
        <f aca="false">IF(A68="","",D68-E68)</f>
        <v/>
      </c>
      <c r="G68" s="16" t="str">
        <f aca="false">IF(Anagrafica!A68="","",Anagrafica!G68)</f>
        <v/>
      </c>
      <c r="H68" s="17" t="str">
        <f aca="false">IF(A68="","",IF(F68&lt;=G68,"SOTTO SCORTA","OK"))</f>
        <v/>
      </c>
      <c r="I68" s="18" t="str">
        <f aca="false">IF(Anagrafica!A68="","",Anagrafica!E68)</f>
        <v/>
      </c>
      <c r="J68" s="18" t="str">
        <f aca="false">IF(A68="","",F68*I68)</f>
        <v/>
      </c>
      <c r="K68" s="15" t="str">
        <f aca="false">IF(Anagrafica!A68="","",Anagrafica!H68)</f>
        <v/>
      </c>
    </row>
    <row r="69" customFormat="false" ht="15" hidden="false" customHeight="false" outlineLevel="0" collapsed="false">
      <c r="A69" s="15" t="str">
        <f aca="false">IF(Anagrafica!A69="","",Anagrafica!A69)</f>
        <v/>
      </c>
      <c r="B69" s="15" t="str">
        <f aca="false">IF(Anagrafica!A69="","",Anagrafica!B69)</f>
        <v/>
      </c>
      <c r="C69" s="15" t="str">
        <f aca="false">IF(Anagrafica!A69="","",Anagrafica!C69)</f>
        <v/>
      </c>
      <c r="D69" s="16" t="str">
        <f aca="false">IF(A69="","",SUMIFS(Movimenti!E:E,Movimenti!B:B,A69,Movimenti!D:D,"Carico"))</f>
        <v/>
      </c>
      <c r="E69" s="16" t="str">
        <f aca="false">IF(A69="","",SUMIFS(Movimenti!E:E,Movimenti!B:B,A69,Movimenti!D:D,"Scarico"))</f>
        <v/>
      </c>
      <c r="F69" s="16" t="str">
        <f aca="false">IF(A69="","",D69-E69)</f>
        <v/>
      </c>
      <c r="G69" s="16" t="str">
        <f aca="false">IF(Anagrafica!A69="","",Anagrafica!G69)</f>
        <v/>
      </c>
      <c r="H69" s="17" t="str">
        <f aca="false">IF(A69="","",IF(F69&lt;=G69,"SOTTO SCORTA","OK"))</f>
        <v/>
      </c>
      <c r="I69" s="18" t="str">
        <f aca="false">IF(Anagrafica!A69="","",Anagrafica!E69)</f>
        <v/>
      </c>
      <c r="J69" s="18" t="str">
        <f aca="false">IF(A69="","",F69*I69)</f>
        <v/>
      </c>
      <c r="K69" s="15" t="str">
        <f aca="false">IF(Anagrafica!A69="","",Anagrafica!H69)</f>
        <v/>
      </c>
    </row>
    <row r="70" customFormat="false" ht="15" hidden="false" customHeight="false" outlineLevel="0" collapsed="false">
      <c r="A70" s="15" t="str">
        <f aca="false">IF(Anagrafica!A70="","",Anagrafica!A70)</f>
        <v/>
      </c>
      <c r="B70" s="15" t="str">
        <f aca="false">IF(Anagrafica!A70="","",Anagrafica!B70)</f>
        <v/>
      </c>
      <c r="C70" s="15" t="str">
        <f aca="false">IF(Anagrafica!A70="","",Anagrafica!C70)</f>
        <v/>
      </c>
      <c r="D70" s="16" t="str">
        <f aca="false">IF(A70="","",SUMIFS(Movimenti!E:E,Movimenti!B:B,A70,Movimenti!D:D,"Carico"))</f>
        <v/>
      </c>
      <c r="E70" s="16" t="str">
        <f aca="false">IF(A70="","",SUMIFS(Movimenti!E:E,Movimenti!B:B,A70,Movimenti!D:D,"Scarico"))</f>
        <v/>
      </c>
      <c r="F70" s="16" t="str">
        <f aca="false">IF(A70="","",D70-E70)</f>
        <v/>
      </c>
      <c r="G70" s="16" t="str">
        <f aca="false">IF(Anagrafica!A70="","",Anagrafica!G70)</f>
        <v/>
      </c>
      <c r="H70" s="17" t="str">
        <f aca="false">IF(A70="","",IF(F70&lt;=G70,"SOTTO SCORTA","OK"))</f>
        <v/>
      </c>
      <c r="I70" s="18" t="str">
        <f aca="false">IF(Anagrafica!A70="","",Anagrafica!E70)</f>
        <v/>
      </c>
      <c r="J70" s="18" t="str">
        <f aca="false">IF(A70="","",F70*I70)</f>
        <v/>
      </c>
      <c r="K70" s="15" t="str">
        <f aca="false">IF(Anagrafica!A70="","",Anagrafica!H70)</f>
        <v/>
      </c>
    </row>
    <row r="71" customFormat="false" ht="15" hidden="false" customHeight="false" outlineLevel="0" collapsed="false">
      <c r="A71" s="15" t="str">
        <f aca="false">IF(Anagrafica!A71="","",Anagrafica!A71)</f>
        <v/>
      </c>
      <c r="B71" s="15" t="str">
        <f aca="false">IF(Anagrafica!A71="","",Anagrafica!B71)</f>
        <v/>
      </c>
      <c r="C71" s="15" t="str">
        <f aca="false">IF(Anagrafica!A71="","",Anagrafica!C71)</f>
        <v/>
      </c>
      <c r="D71" s="16" t="str">
        <f aca="false">IF(A71="","",SUMIFS(Movimenti!E:E,Movimenti!B:B,A71,Movimenti!D:D,"Carico"))</f>
        <v/>
      </c>
      <c r="E71" s="16" t="str">
        <f aca="false">IF(A71="","",SUMIFS(Movimenti!E:E,Movimenti!B:B,A71,Movimenti!D:D,"Scarico"))</f>
        <v/>
      </c>
      <c r="F71" s="16" t="str">
        <f aca="false">IF(A71="","",D71-E71)</f>
        <v/>
      </c>
      <c r="G71" s="16" t="str">
        <f aca="false">IF(Anagrafica!A71="","",Anagrafica!G71)</f>
        <v/>
      </c>
      <c r="H71" s="17" t="str">
        <f aca="false">IF(A71="","",IF(F71&lt;=G71,"SOTTO SCORTA","OK"))</f>
        <v/>
      </c>
      <c r="I71" s="18" t="str">
        <f aca="false">IF(Anagrafica!A71="","",Anagrafica!E71)</f>
        <v/>
      </c>
      <c r="J71" s="18" t="str">
        <f aca="false">IF(A71="","",F71*I71)</f>
        <v/>
      </c>
      <c r="K71" s="15" t="str">
        <f aca="false">IF(Anagrafica!A71="","",Anagrafica!H71)</f>
        <v/>
      </c>
    </row>
    <row r="72" customFormat="false" ht="15" hidden="false" customHeight="false" outlineLevel="0" collapsed="false">
      <c r="A72" s="15" t="str">
        <f aca="false">IF(Anagrafica!A72="","",Anagrafica!A72)</f>
        <v/>
      </c>
      <c r="B72" s="15" t="str">
        <f aca="false">IF(Anagrafica!A72="","",Anagrafica!B72)</f>
        <v/>
      </c>
      <c r="C72" s="15" t="str">
        <f aca="false">IF(Anagrafica!A72="","",Anagrafica!C72)</f>
        <v/>
      </c>
      <c r="D72" s="16" t="str">
        <f aca="false">IF(A72="","",SUMIFS(Movimenti!E:E,Movimenti!B:B,A72,Movimenti!D:D,"Carico"))</f>
        <v/>
      </c>
      <c r="E72" s="16" t="str">
        <f aca="false">IF(A72="","",SUMIFS(Movimenti!E:E,Movimenti!B:B,A72,Movimenti!D:D,"Scarico"))</f>
        <v/>
      </c>
      <c r="F72" s="16" t="str">
        <f aca="false">IF(A72="","",D72-E72)</f>
        <v/>
      </c>
      <c r="G72" s="16" t="str">
        <f aca="false">IF(Anagrafica!A72="","",Anagrafica!G72)</f>
        <v/>
      </c>
      <c r="H72" s="17" t="str">
        <f aca="false">IF(A72="","",IF(F72&lt;=G72,"SOTTO SCORTA","OK"))</f>
        <v/>
      </c>
      <c r="I72" s="18" t="str">
        <f aca="false">IF(Anagrafica!A72="","",Anagrafica!E72)</f>
        <v/>
      </c>
      <c r="J72" s="18" t="str">
        <f aca="false">IF(A72="","",F72*I72)</f>
        <v/>
      </c>
      <c r="K72" s="15" t="str">
        <f aca="false">IF(Anagrafica!A72="","",Anagrafica!H72)</f>
        <v/>
      </c>
    </row>
    <row r="73" customFormat="false" ht="15" hidden="false" customHeight="false" outlineLevel="0" collapsed="false">
      <c r="A73" s="15" t="str">
        <f aca="false">IF(Anagrafica!A73="","",Anagrafica!A73)</f>
        <v/>
      </c>
      <c r="B73" s="15" t="str">
        <f aca="false">IF(Anagrafica!A73="","",Anagrafica!B73)</f>
        <v/>
      </c>
      <c r="C73" s="15" t="str">
        <f aca="false">IF(Anagrafica!A73="","",Anagrafica!C73)</f>
        <v/>
      </c>
      <c r="D73" s="16" t="str">
        <f aca="false">IF(A73="","",SUMIFS(Movimenti!E:E,Movimenti!B:B,A73,Movimenti!D:D,"Carico"))</f>
        <v/>
      </c>
      <c r="E73" s="16" t="str">
        <f aca="false">IF(A73="","",SUMIFS(Movimenti!E:E,Movimenti!B:B,A73,Movimenti!D:D,"Scarico"))</f>
        <v/>
      </c>
      <c r="F73" s="16" t="str">
        <f aca="false">IF(A73="","",D73-E73)</f>
        <v/>
      </c>
      <c r="G73" s="16" t="str">
        <f aca="false">IF(Anagrafica!A73="","",Anagrafica!G73)</f>
        <v/>
      </c>
      <c r="H73" s="17" t="str">
        <f aca="false">IF(A73="","",IF(F73&lt;=G73,"SOTTO SCORTA","OK"))</f>
        <v/>
      </c>
      <c r="I73" s="18" t="str">
        <f aca="false">IF(Anagrafica!A73="","",Anagrafica!E73)</f>
        <v/>
      </c>
      <c r="J73" s="18" t="str">
        <f aca="false">IF(A73="","",F73*I73)</f>
        <v/>
      </c>
      <c r="K73" s="15" t="str">
        <f aca="false">IF(Anagrafica!A73="","",Anagrafica!H73)</f>
        <v/>
      </c>
    </row>
    <row r="74" customFormat="false" ht="15" hidden="false" customHeight="false" outlineLevel="0" collapsed="false">
      <c r="A74" s="15" t="str">
        <f aca="false">IF(Anagrafica!A74="","",Anagrafica!A74)</f>
        <v/>
      </c>
      <c r="B74" s="15" t="str">
        <f aca="false">IF(Anagrafica!A74="","",Anagrafica!B74)</f>
        <v/>
      </c>
      <c r="C74" s="15" t="str">
        <f aca="false">IF(Anagrafica!A74="","",Anagrafica!C74)</f>
        <v/>
      </c>
      <c r="D74" s="16" t="str">
        <f aca="false">IF(A74="","",SUMIFS(Movimenti!E:E,Movimenti!B:B,A74,Movimenti!D:D,"Carico"))</f>
        <v/>
      </c>
      <c r="E74" s="16" t="str">
        <f aca="false">IF(A74="","",SUMIFS(Movimenti!E:E,Movimenti!B:B,A74,Movimenti!D:D,"Scarico"))</f>
        <v/>
      </c>
      <c r="F74" s="16" t="str">
        <f aca="false">IF(A74="","",D74-E74)</f>
        <v/>
      </c>
      <c r="G74" s="16" t="str">
        <f aca="false">IF(Anagrafica!A74="","",Anagrafica!G74)</f>
        <v/>
      </c>
      <c r="H74" s="17" t="str">
        <f aca="false">IF(A74="","",IF(F74&lt;=G74,"SOTTO SCORTA","OK"))</f>
        <v/>
      </c>
      <c r="I74" s="18" t="str">
        <f aca="false">IF(Anagrafica!A74="","",Anagrafica!E74)</f>
        <v/>
      </c>
      <c r="J74" s="18" t="str">
        <f aca="false">IF(A74="","",F74*I74)</f>
        <v/>
      </c>
      <c r="K74" s="15" t="str">
        <f aca="false">IF(Anagrafica!A74="","",Anagrafica!H74)</f>
        <v/>
      </c>
    </row>
    <row r="75" customFormat="false" ht="15" hidden="false" customHeight="false" outlineLevel="0" collapsed="false">
      <c r="A75" s="15" t="str">
        <f aca="false">IF(Anagrafica!A75="","",Anagrafica!A75)</f>
        <v/>
      </c>
      <c r="B75" s="15" t="str">
        <f aca="false">IF(Anagrafica!A75="","",Anagrafica!B75)</f>
        <v/>
      </c>
      <c r="C75" s="15" t="str">
        <f aca="false">IF(Anagrafica!A75="","",Anagrafica!C75)</f>
        <v/>
      </c>
      <c r="D75" s="16" t="str">
        <f aca="false">IF(A75="","",SUMIFS(Movimenti!E:E,Movimenti!B:B,A75,Movimenti!D:D,"Carico"))</f>
        <v/>
      </c>
      <c r="E75" s="16" t="str">
        <f aca="false">IF(A75="","",SUMIFS(Movimenti!E:E,Movimenti!B:B,A75,Movimenti!D:D,"Scarico"))</f>
        <v/>
      </c>
      <c r="F75" s="16" t="str">
        <f aca="false">IF(A75="","",D75-E75)</f>
        <v/>
      </c>
      <c r="G75" s="16" t="str">
        <f aca="false">IF(Anagrafica!A75="","",Anagrafica!G75)</f>
        <v/>
      </c>
      <c r="H75" s="17" t="str">
        <f aca="false">IF(A75="","",IF(F75&lt;=G75,"SOTTO SCORTA","OK"))</f>
        <v/>
      </c>
      <c r="I75" s="18" t="str">
        <f aca="false">IF(Anagrafica!A75="","",Anagrafica!E75)</f>
        <v/>
      </c>
      <c r="J75" s="18" t="str">
        <f aca="false">IF(A75="","",F75*I75)</f>
        <v/>
      </c>
      <c r="K75" s="15" t="str">
        <f aca="false">IF(Anagrafica!A75="","",Anagrafica!H75)</f>
        <v/>
      </c>
    </row>
    <row r="76" customFormat="false" ht="15" hidden="false" customHeight="false" outlineLevel="0" collapsed="false">
      <c r="A76" s="15" t="str">
        <f aca="false">IF(Anagrafica!A76="","",Anagrafica!A76)</f>
        <v/>
      </c>
      <c r="B76" s="15" t="str">
        <f aca="false">IF(Anagrafica!A76="","",Anagrafica!B76)</f>
        <v/>
      </c>
      <c r="C76" s="15" t="str">
        <f aca="false">IF(Anagrafica!A76="","",Anagrafica!C76)</f>
        <v/>
      </c>
      <c r="D76" s="16" t="str">
        <f aca="false">IF(A76="","",SUMIFS(Movimenti!E:E,Movimenti!B:B,A76,Movimenti!D:D,"Carico"))</f>
        <v/>
      </c>
      <c r="E76" s="16" t="str">
        <f aca="false">IF(A76="","",SUMIFS(Movimenti!E:E,Movimenti!B:B,A76,Movimenti!D:D,"Scarico"))</f>
        <v/>
      </c>
      <c r="F76" s="16" t="str">
        <f aca="false">IF(A76="","",D76-E76)</f>
        <v/>
      </c>
      <c r="G76" s="16" t="str">
        <f aca="false">IF(Anagrafica!A76="","",Anagrafica!G76)</f>
        <v/>
      </c>
      <c r="H76" s="17" t="str">
        <f aca="false">IF(A76="","",IF(F76&lt;=G76,"SOTTO SCORTA","OK"))</f>
        <v/>
      </c>
      <c r="I76" s="18" t="str">
        <f aca="false">IF(Anagrafica!A76="","",Anagrafica!E76)</f>
        <v/>
      </c>
      <c r="J76" s="18" t="str">
        <f aca="false">IF(A76="","",F76*I76)</f>
        <v/>
      </c>
      <c r="K76" s="15" t="str">
        <f aca="false">IF(Anagrafica!A76="","",Anagrafica!H76)</f>
        <v/>
      </c>
    </row>
    <row r="77" customFormat="false" ht="15" hidden="false" customHeight="false" outlineLevel="0" collapsed="false">
      <c r="A77" s="15" t="str">
        <f aca="false">IF(Anagrafica!A77="","",Anagrafica!A77)</f>
        <v/>
      </c>
      <c r="B77" s="15" t="str">
        <f aca="false">IF(Anagrafica!A77="","",Anagrafica!B77)</f>
        <v/>
      </c>
      <c r="C77" s="15" t="str">
        <f aca="false">IF(Anagrafica!A77="","",Anagrafica!C77)</f>
        <v/>
      </c>
      <c r="D77" s="16" t="str">
        <f aca="false">IF(A77="","",SUMIFS(Movimenti!E:E,Movimenti!B:B,A77,Movimenti!D:D,"Carico"))</f>
        <v/>
      </c>
      <c r="E77" s="16" t="str">
        <f aca="false">IF(A77="","",SUMIFS(Movimenti!E:E,Movimenti!B:B,A77,Movimenti!D:D,"Scarico"))</f>
        <v/>
      </c>
      <c r="F77" s="16" t="str">
        <f aca="false">IF(A77="","",D77-E77)</f>
        <v/>
      </c>
      <c r="G77" s="16" t="str">
        <f aca="false">IF(Anagrafica!A77="","",Anagrafica!G77)</f>
        <v/>
      </c>
      <c r="H77" s="17" t="str">
        <f aca="false">IF(A77="","",IF(F77&lt;=G77,"SOTTO SCORTA","OK"))</f>
        <v/>
      </c>
      <c r="I77" s="18" t="str">
        <f aca="false">IF(Anagrafica!A77="","",Anagrafica!E77)</f>
        <v/>
      </c>
      <c r="J77" s="18" t="str">
        <f aca="false">IF(A77="","",F77*I77)</f>
        <v/>
      </c>
      <c r="K77" s="15" t="str">
        <f aca="false">IF(Anagrafica!A77="","",Anagrafica!H77)</f>
        <v/>
      </c>
    </row>
    <row r="78" customFormat="false" ht="15" hidden="false" customHeight="false" outlineLevel="0" collapsed="false">
      <c r="A78" s="15" t="str">
        <f aca="false">IF(Anagrafica!A78="","",Anagrafica!A78)</f>
        <v/>
      </c>
      <c r="B78" s="15" t="str">
        <f aca="false">IF(Anagrafica!A78="","",Anagrafica!B78)</f>
        <v/>
      </c>
      <c r="C78" s="15" t="str">
        <f aca="false">IF(Anagrafica!A78="","",Anagrafica!C78)</f>
        <v/>
      </c>
      <c r="D78" s="16" t="str">
        <f aca="false">IF(A78="","",SUMIFS(Movimenti!E:E,Movimenti!B:B,A78,Movimenti!D:D,"Carico"))</f>
        <v/>
      </c>
      <c r="E78" s="16" t="str">
        <f aca="false">IF(A78="","",SUMIFS(Movimenti!E:E,Movimenti!B:B,A78,Movimenti!D:D,"Scarico"))</f>
        <v/>
      </c>
      <c r="F78" s="16" t="str">
        <f aca="false">IF(A78="","",D78-E78)</f>
        <v/>
      </c>
      <c r="G78" s="16" t="str">
        <f aca="false">IF(Anagrafica!A78="","",Anagrafica!G78)</f>
        <v/>
      </c>
      <c r="H78" s="17" t="str">
        <f aca="false">IF(A78="","",IF(F78&lt;=G78,"SOTTO SCORTA","OK"))</f>
        <v/>
      </c>
      <c r="I78" s="18" t="str">
        <f aca="false">IF(Anagrafica!A78="","",Anagrafica!E78)</f>
        <v/>
      </c>
      <c r="J78" s="18" t="str">
        <f aca="false">IF(A78="","",F78*I78)</f>
        <v/>
      </c>
      <c r="K78" s="15" t="str">
        <f aca="false">IF(Anagrafica!A78="","",Anagrafica!H78)</f>
        <v/>
      </c>
    </row>
    <row r="79" customFormat="false" ht="15" hidden="false" customHeight="false" outlineLevel="0" collapsed="false">
      <c r="A79" s="15" t="str">
        <f aca="false">IF(Anagrafica!A79="","",Anagrafica!A79)</f>
        <v/>
      </c>
      <c r="B79" s="15" t="str">
        <f aca="false">IF(Anagrafica!A79="","",Anagrafica!B79)</f>
        <v/>
      </c>
      <c r="C79" s="15" t="str">
        <f aca="false">IF(Anagrafica!A79="","",Anagrafica!C79)</f>
        <v/>
      </c>
      <c r="D79" s="16" t="str">
        <f aca="false">IF(A79="","",SUMIFS(Movimenti!E:E,Movimenti!B:B,A79,Movimenti!D:D,"Carico"))</f>
        <v/>
      </c>
      <c r="E79" s="16" t="str">
        <f aca="false">IF(A79="","",SUMIFS(Movimenti!E:E,Movimenti!B:B,A79,Movimenti!D:D,"Scarico"))</f>
        <v/>
      </c>
      <c r="F79" s="16" t="str">
        <f aca="false">IF(A79="","",D79-E79)</f>
        <v/>
      </c>
      <c r="G79" s="16" t="str">
        <f aca="false">IF(Anagrafica!A79="","",Anagrafica!G79)</f>
        <v/>
      </c>
      <c r="H79" s="17" t="str">
        <f aca="false">IF(A79="","",IF(F79&lt;=G79,"SOTTO SCORTA","OK"))</f>
        <v/>
      </c>
      <c r="I79" s="18" t="str">
        <f aca="false">IF(Anagrafica!A79="","",Anagrafica!E79)</f>
        <v/>
      </c>
      <c r="J79" s="18" t="str">
        <f aca="false">IF(A79="","",F79*I79)</f>
        <v/>
      </c>
      <c r="K79" s="15" t="str">
        <f aca="false">IF(Anagrafica!A79="","",Anagrafica!H79)</f>
        <v/>
      </c>
    </row>
    <row r="80" customFormat="false" ht="15" hidden="false" customHeight="false" outlineLevel="0" collapsed="false">
      <c r="A80" s="15" t="str">
        <f aca="false">IF(Anagrafica!A80="","",Anagrafica!A80)</f>
        <v/>
      </c>
      <c r="B80" s="15" t="str">
        <f aca="false">IF(Anagrafica!A80="","",Anagrafica!B80)</f>
        <v/>
      </c>
      <c r="C80" s="15" t="str">
        <f aca="false">IF(Anagrafica!A80="","",Anagrafica!C80)</f>
        <v/>
      </c>
      <c r="D80" s="16" t="str">
        <f aca="false">IF(A80="","",SUMIFS(Movimenti!E:E,Movimenti!B:B,A80,Movimenti!D:D,"Carico"))</f>
        <v/>
      </c>
      <c r="E80" s="16" t="str">
        <f aca="false">IF(A80="","",SUMIFS(Movimenti!E:E,Movimenti!B:B,A80,Movimenti!D:D,"Scarico"))</f>
        <v/>
      </c>
      <c r="F80" s="16" t="str">
        <f aca="false">IF(A80="","",D80-E80)</f>
        <v/>
      </c>
      <c r="G80" s="16" t="str">
        <f aca="false">IF(Anagrafica!A80="","",Anagrafica!G80)</f>
        <v/>
      </c>
      <c r="H80" s="17" t="str">
        <f aca="false">IF(A80="","",IF(F80&lt;=G80,"SOTTO SCORTA","OK"))</f>
        <v/>
      </c>
      <c r="I80" s="18" t="str">
        <f aca="false">IF(Anagrafica!A80="","",Anagrafica!E80)</f>
        <v/>
      </c>
      <c r="J80" s="18" t="str">
        <f aca="false">IF(A80="","",F80*I80)</f>
        <v/>
      </c>
      <c r="K80" s="15" t="str">
        <f aca="false">IF(Anagrafica!A80="","",Anagrafica!H80)</f>
        <v/>
      </c>
    </row>
    <row r="81" customFormat="false" ht="15" hidden="false" customHeight="false" outlineLevel="0" collapsed="false">
      <c r="A81" s="15" t="str">
        <f aca="false">IF(Anagrafica!A81="","",Anagrafica!A81)</f>
        <v/>
      </c>
      <c r="B81" s="15" t="str">
        <f aca="false">IF(Anagrafica!A81="","",Anagrafica!B81)</f>
        <v/>
      </c>
      <c r="C81" s="15" t="str">
        <f aca="false">IF(Anagrafica!A81="","",Anagrafica!C81)</f>
        <v/>
      </c>
      <c r="D81" s="16" t="str">
        <f aca="false">IF(A81="","",SUMIFS(Movimenti!E:E,Movimenti!B:B,A81,Movimenti!D:D,"Carico"))</f>
        <v/>
      </c>
      <c r="E81" s="16" t="str">
        <f aca="false">IF(A81="","",SUMIFS(Movimenti!E:E,Movimenti!B:B,A81,Movimenti!D:D,"Scarico"))</f>
        <v/>
      </c>
      <c r="F81" s="16" t="str">
        <f aca="false">IF(A81="","",D81-E81)</f>
        <v/>
      </c>
      <c r="G81" s="16" t="str">
        <f aca="false">IF(Anagrafica!A81="","",Anagrafica!G81)</f>
        <v/>
      </c>
      <c r="H81" s="17" t="str">
        <f aca="false">IF(A81="","",IF(F81&lt;=G81,"SOTTO SCORTA","OK"))</f>
        <v/>
      </c>
      <c r="I81" s="18" t="str">
        <f aca="false">IF(Anagrafica!A81="","",Anagrafica!E81)</f>
        <v/>
      </c>
      <c r="J81" s="18" t="str">
        <f aca="false">IF(A81="","",F81*I81)</f>
        <v/>
      </c>
      <c r="K81" s="15" t="str">
        <f aca="false">IF(Anagrafica!A81="","",Anagrafica!H81)</f>
        <v/>
      </c>
    </row>
    <row r="82" customFormat="false" ht="15" hidden="false" customHeight="false" outlineLevel="0" collapsed="false">
      <c r="A82" s="15" t="str">
        <f aca="false">IF(Anagrafica!A82="","",Anagrafica!A82)</f>
        <v/>
      </c>
      <c r="B82" s="15" t="str">
        <f aca="false">IF(Anagrafica!A82="","",Anagrafica!B82)</f>
        <v/>
      </c>
      <c r="C82" s="15" t="str">
        <f aca="false">IF(Anagrafica!A82="","",Anagrafica!C82)</f>
        <v/>
      </c>
      <c r="D82" s="16" t="str">
        <f aca="false">IF(A82="","",SUMIFS(Movimenti!E:E,Movimenti!B:B,A82,Movimenti!D:D,"Carico"))</f>
        <v/>
      </c>
      <c r="E82" s="16" t="str">
        <f aca="false">IF(A82="","",SUMIFS(Movimenti!E:E,Movimenti!B:B,A82,Movimenti!D:D,"Scarico"))</f>
        <v/>
      </c>
      <c r="F82" s="16" t="str">
        <f aca="false">IF(A82="","",D82-E82)</f>
        <v/>
      </c>
      <c r="G82" s="16" t="str">
        <f aca="false">IF(Anagrafica!A82="","",Anagrafica!G82)</f>
        <v/>
      </c>
      <c r="H82" s="17" t="str">
        <f aca="false">IF(A82="","",IF(F82&lt;=G82,"SOTTO SCORTA","OK"))</f>
        <v/>
      </c>
      <c r="I82" s="18" t="str">
        <f aca="false">IF(Anagrafica!A82="","",Anagrafica!E82)</f>
        <v/>
      </c>
      <c r="J82" s="18" t="str">
        <f aca="false">IF(A82="","",F82*I82)</f>
        <v/>
      </c>
      <c r="K82" s="15" t="str">
        <f aca="false">IF(Anagrafica!A82="","",Anagrafica!H82)</f>
        <v/>
      </c>
    </row>
    <row r="83" customFormat="false" ht="15" hidden="false" customHeight="false" outlineLevel="0" collapsed="false">
      <c r="A83" s="15" t="str">
        <f aca="false">IF(Anagrafica!A83="","",Anagrafica!A83)</f>
        <v/>
      </c>
      <c r="B83" s="15" t="str">
        <f aca="false">IF(Anagrafica!A83="","",Anagrafica!B83)</f>
        <v/>
      </c>
      <c r="C83" s="15" t="str">
        <f aca="false">IF(Anagrafica!A83="","",Anagrafica!C83)</f>
        <v/>
      </c>
      <c r="D83" s="16" t="str">
        <f aca="false">IF(A83="","",SUMIFS(Movimenti!E:E,Movimenti!B:B,A83,Movimenti!D:D,"Carico"))</f>
        <v/>
      </c>
      <c r="E83" s="16" t="str">
        <f aca="false">IF(A83="","",SUMIFS(Movimenti!E:E,Movimenti!B:B,A83,Movimenti!D:D,"Scarico"))</f>
        <v/>
      </c>
      <c r="F83" s="16" t="str">
        <f aca="false">IF(A83="","",D83-E83)</f>
        <v/>
      </c>
      <c r="G83" s="16" t="str">
        <f aca="false">IF(Anagrafica!A83="","",Anagrafica!G83)</f>
        <v/>
      </c>
      <c r="H83" s="17" t="str">
        <f aca="false">IF(A83="","",IF(F83&lt;=G83,"SOTTO SCORTA","OK"))</f>
        <v/>
      </c>
      <c r="I83" s="18" t="str">
        <f aca="false">IF(Anagrafica!A83="","",Anagrafica!E83)</f>
        <v/>
      </c>
      <c r="J83" s="18" t="str">
        <f aca="false">IF(A83="","",F83*I83)</f>
        <v/>
      </c>
      <c r="K83" s="15" t="str">
        <f aca="false">IF(Anagrafica!A83="","",Anagrafica!H83)</f>
        <v/>
      </c>
    </row>
    <row r="84" customFormat="false" ht="15" hidden="false" customHeight="false" outlineLevel="0" collapsed="false">
      <c r="A84" s="15" t="str">
        <f aca="false">IF(Anagrafica!A84="","",Anagrafica!A84)</f>
        <v/>
      </c>
      <c r="B84" s="15" t="str">
        <f aca="false">IF(Anagrafica!A84="","",Anagrafica!B84)</f>
        <v/>
      </c>
      <c r="C84" s="15" t="str">
        <f aca="false">IF(Anagrafica!A84="","",Anagrafica!C84)</f>
        <v/>
      </c>
      <c r="D84" s="16" t="str">
        <f aca="false">IF(A84="","",SUMIFS(Movimenti!E:E,Movimenti!B:B,A84,Movimenti!D:D,"Carico"))</f>
        <v/>
      </c>
      <c r="E84" s="16" t="str">
        <f aca="false">IF(A84="","",SUMIFS(Movimenti!E:E,Movimenti!B:B,A84,Movimenti!D:D,"Scarico"))</f>
        <v/>
      </c>
      <c r="F84" s="16" t="str">
        <f aca="false">IF(A84="","",D84-E84)</f>
        <v/>
      </c>
      <c r="G84" s="16" t="str">
        <f aca="false">IF(Anagrafica!A84="","",Anagrafica!G84)</f>
        <v/>
      </c>
      <c r="H84" s="17" t="str">
        <f aca="false">IF(A84="","",IF(F84&lt;=G84,"SOTTO SCORTA","OK"))</f>
        <v/>
      </c>
      <c r="I84" s="18" t="str">
        <f aca="false">IF(Anagrafica!A84="","",Anagrafica!E84)</f>
        <v/>
      </c>
      <c r="J84" s="18" t="str">
        <f aca="false">IF(A84="","",F84*I84)</f>
        <v/>
      </c>
      <c r="K84" s="15" t="str">
        <f aca="false">IF(Anagrafica!A84="","",Anagrafica!H84)</f>
        <v/>
      </c>
    </row>
    <row r="85" customFormat="false" ht="15" hidden="false" customHeight="false" outlineLevel="0" collapsed="false">
      <c r="A85" s="15" t="str">
        <f aca="false">IF(Anagrafica!A85="","",Anagrafica!A85)</f>
        <v/>
      </c>
      <c r="B85" s="15" t="str">
        <f aca="false">IF(Anagrafica!A85="","",Anagrafica!B85)</f>
        <v/>
      </c>
      <c r="C85" s="15" t="str">
        <f aca="false">IF(Anagrafica!A85="","",Anagrafica!C85)</f>
        <v/>
      </c>
      <c r="D85" s="16" t="str">
        <f aca="false">IF(A85="","",SUMIFS(Movimenti!E:E,Movimenti!B:B,A85,Movimenti!D:D,"Carico"))</f>
        <v/>
      </c>
      <c r="E85" s="16" t="str">
        <f aca="false">IF(A85="","",SUMIFS(Movimenti!E:E,Movimenti!B:B,A85,Movimenti!D:D,"Scarico"))</f>
        <v/>
      </c>
      <c r="F85" s="16" t="str">
        <f aca="false">IF(A85="","",D85-E85)</f>
        <v/>
      </c>
      <c r="G85" s="16" t="str">
        <f aca="false">IF(Anagrafica!A85="","",Anagrafica!G85)</f>
        <v/>
      </c>
      <c r="H85" s="17" t="str">
        <f aca="false">IF(A85="","",IF(F85&lt;=G85,"SOTTO SCORTA","OK"))</f>
        <v/>
      </c>
      <c r="I85" s="18" t="str">
        <f aca="false">IF(Anagrafica!A85="","",Anagrafica!E85)</f>
        <v/>
      </c>
      <c r="J85" s="18" t="str">
        <f aca="false">IF(A85="","",F85*I85)</f>
        <v/>
      </c>
      <c r="K85" s="15" t="str">
        <f aca="false">IF(Anagrafica!A85="","",Anagrafica!H85)</f>
        <v/>
      </c>
    </row>
    <row r="86" customFormat="false" ht="15" hidden="false" customHeight="false" outlineLevel="0" collapsed="false">
      <c r="A86" s="15" t="str">
        <f aca="false">IF(Anagrafica!A86="","",Anagrafica!A86)</f>
        <v/>
      </c>
      <c r="B86" s="15" t="str">
        <f aca="false">IF(Anagrafica!A86="","",Anagrafica!B86)</f>
        <v/>
      </c>
      <c r="C86" s="15" t="str">
        <f aca="false">IF(Anagrafica!A86="","",Anagrafica!C86)</f>
        <v/>
      </c>
      <c r="D86" s="16" t="str">
        <f aca="false">IF(A86="","",SUMIFS(Movimenti!E:E,Movimenti!B:B,A86,Movimenti!D:D,"Carico"))</f>
        <v/>
      </c>
      <c r="E86" s="16" t="str">
        <f aca="false">IF(A86="","",SUMIFS(Movimenti!E:E,Movimenti!B:B,A86,Movimenti!D:D,"Scarico"))</f>
        <v/>
      </c>
      <c r="F86" s="16" t="str">
        <f aca="false">IF(A86="","",D86-E86)</f>
        <v/>
      </c>
      <c r="G86" s="16" t="str">
        <f aca="false">IF(Anagrafica!A86="","",Anagrafica!G86)</f>
        <v/>
      </c>
      <c r="H86" s="17" t="str">
        <f aca="false">IF(A86="","",IF(F86&lt;=G86,"SOTTO SCORTA","OK"))</f>
        <v/>
      </c>
      <c r="I86" s="18" t="str">
        <f aca="false">IF(Anagrafica!A86="","",Anagrafica!E86)</f>
        <v/>
      </c>
      <c r="J86" s="18" t="str">
        <f aca="false">IF(A86="","",F86*I86)</f>
        <v/>
      </c>
      <c r="K86" s="15" t="str">
        <f aca="false">IF(Anagrafica!A86="","",Anagrafica!H86)</f>
        <v/>
      </c>
    </row>
    <row r="87" customFormat="false" ht="15" hidden="false" customHeight="false" outlineLevel="0" collapsed="false">
      <c r="A87" s="15" t="str">
        <f aca="false">IF(Anagrafica!A87="","",Anagrafica!A87)</f>
        <v/>
      </c>
      <c r="B87" s="15" t="str">
        <f aca="false">IF(Anagrafica!A87="","",Anagrafica!B87)</f>
        <v/>
      </c>
      <c r="C87" s="15" t="str">
        <f aca="false">IF(Anagrafica!A87="","",Anagrafica!C87)</f>
        <v/>
      </c>
      <c r="D87" s="16" t="str">
        <f aca="false">IF(A87="","",SUMIFS(Movimenti!E:E,Movimenti!B:B,A87,Movimenti!D:D,"Carico"))</f>
        <v/>
      </c>
      <c r="E87" s="16" t="str">
        <f aca="false">IF(A87="","",SUMIFS(Movimenti!E:E,Movimenti!B:B,A87,Movimenti!D:D,"Scarico"))</f>
        <v/>
      </c>
      <c r="F87" s="16" t="str">
        <f aca="false">IF(A87="","",D87-E87)</f>
        <v/>
      </c>
      <c r="G87" s="16" t="str">
        <f aca="false">IF(Anagrafica!A87="","",Anagrafica!G87)</f>
        <v/>
      </c>
      <c r="H87" s="17" t="str">
        <f aca="false">IF(A87="","",IF(F87&lt;=G87,"SOTTO SCORTA","OK"))</f>
        <v/>
      </c>
      <c r="I87" s="18" t="str">
        <f aca="false">IF(Anagrafica!A87="","",Anagrafica!E87)</f>
        <v/>
      </c>
      <c r="J87" s="18" t="str">
        <f aca="false">IF(A87="","",F87*I87)</f>
        <v/>
      </c>
      <c r="K87" s="15" t="str">
        <f aca="false">IF(Anagrafica!A87="","",Anagrafica!H87)</f>
        <v/>
      </c>
    </row>
    <row r="88" customFormat="false" ht="15" hidden="false" customHeight="false" outlineLevel="0" collapsed="false">
      <c r="A88" s="15" t="str">
        <f aca="false">IF(Anagrafica!A88="","",Anagrafica!A88)</f>
        <v/>
      </c>
      <c r="B88" s="15" t="str">
        <f aca="false">IF(Anagrafica!A88="","",Anagrafica!B88)</f>
        <v/>
      </c>
      <c r="C88" s="15" t="str">
        <f aca="false">IF(Anagrafica!A88="","",Anagrafica!C88)</f>
        <v/>
      </c>
      <c r="D88" s="16" t="str">
        <f aca="false">IF(A88="","",SUMIFS(Movimenti!E:E,Movimenti!B:B,A88,Movimenti!D:D,"Carico"))</f>
        <v/>
      </c>
      <c r="E88" s="16" t="str">
        <f aca="false">IF(A88="","",SUMIFS(Movimenti!E:E,Movimenti!B:B,A88,Movimenti!D:D,"Scarico"))</f>
        <v/>
      </c>
      <c r="F88" s="16" t="str">
        <f aca="false">IF(A88="","",D88-E88)</f>
        <v/>
      </c>
      <c r="G88" s="16" t="str">
        <f aca="false">IF(Anagrafica!A88="","",Anagrafica!G88)</f>
        <v/>
      </c>
      <c r="H88" s="17" t="str">
        <f aca="false">IF(A88="","",IF(F88&lt;=G88,"SOTTO SCORTA","OK"))</f>
        <v/>
      </c>
      <c r="I88" s="18" t="str">
        <f aca="false">IF(Anagrafica!A88="","",Anagrafica!E88)</f>
        <v/>
      </c>
      <c r="J88" s="18" t="str">
        <f aca="false">IF(A88="","",F88*I88)</f>
        <v/>
      </c>
      <c r="K88" s="15" t="str">
        <f aca="false">IF(Anagrafica!A88="","",Anagrafica!H88)</f>
        <v/>
      </c>
    </row>
    <row r="89" customFormat="false" ht="15" hidden="false" customHeight="false" outlineLevel="0" collapsed="false">
      <c r="A89" s="15" t="str">
        <f aca="false">IF(Anagrafica!A89="","",Anagrafica!A89)</f>
        <v/>
      </c>
      <c r="B89" s="15" t="str">
        <f aca="false">IF(Anagrafica!A89="","",Anagrafica!B89)</f>
        <v/>
      </c>
      <c r="C89" s="15" t="str">
        <f aca="false">IF(Anagrafica!A89="","",Anagrafica!C89)</f>
        <v/>
      </c>
      <c r="D89" s="16" t="str">
        <f aca="false">IF(A89="","",SUMIFS(Movimenti!E:E,Movimenti!B:B,A89,Movimenti!D:D,"Carico"))</f>
        <v/>
      </c>
      <c r="E89" s="16" t="str">
        <f aca="false">IF(A89="","",SUMIFS(Movimenti!E:E,Movimenti!B:B,A89,Movimenti!D:D,"Scarico"))</f>
        <v/>
      </c>
      <c r="F89" s="16" t="str">
        <f aca="false">IF(A89="","",D89-E89)</f>
        <v/>
      </c>
      <c r="G89" s="16" t="str">
        <f aca="false">IF(Anagrafica!A89="","",Anagrafica!G89)</f>
        <v/>
      </c>
      <c r="H89" s="17" t="str">
        <f aca="false">IF(A89="","",IF(F89&lt;=G89,"SOTTO SCORTA","OK"))</f>
        <v/>
      </c>
      <c r="I89" s="18" t="str">
        <f aca="false">IF(Anagrafica!A89="","",Anagrafica!E89)</f>
        <v/>
      </c>
      <c r="J89" s="18" t="str">
        <f aca="false">IF(A89="","",F89*I89)</f>
        <v/>
      </c>
      <c r="K89" s="15" t="str">
        <f aca="false">IF(Anagrafica!A89="","",Anagrafica!H89)</f>
        <v/>
      </c>
    </row>
    <row r="90" customFormat="false" ht="15" hidden="false" customHeight="false" outlineLevel="0" collapsed="false">
      <c r="A90" s="15" t="str">
        <f aca="false">IF(Anagrafica!A90="","",Anagrafica!A90)</f>
        <v/>
      </c>
      <c r="B90" s="15" t="str">
        <f aca="false">IF(Anagrafica!A90="","",Anagrafica!B90)</f>
        <v/>
      </c>
      <c r="C90" s="15" t="str">
        <f aca="false">IF(Anagrafica!A90="","",Anagrafica!C90)</f>
        <v/>
      </c>
      <c r="D90" s="16" t="str">
        <f aca="false">IF(A90="","",SUMIFS(Movimenti!E:E,Movimenti!B:B,A90,Movimenti!D:D,"Carico"))</f>
        <v/>
      </c>
      <c r="E90" s="16" t="str">
        <f aca="false">IF(A90="","",SUMIFS(Movimenti!E:E,Movimenti!B:B,A90,Movimenti!D:D,"Scarico"))</f>
        <v/>
      </c>
      <c r="F90" s="16" t="str">
        <f aca="false">IF(A90="","",D90-E90)</f>
        <v/>
      </c>
      <c r="G90" s="16" t="str">
        <f aca="false">IF(Anagrafica!A90="","",Anagrafica!G90)</f>
        <v/>
      </c>
      <c r="H90" s="17" t="str">
        <f aca="false">IF(A90="","",IF(F90&lt;=G90,"SOTTO SCORTA","OK"))</f>
        <v/>
      </c>
      <c r="I90" s="18" t="str">
        <f aca="false">IF(Anagrafica!A90="","",Anagrafica!E90)</f>
        <v/>
      </c>
      <c r="J90" s="18" t="str">
        <f aca="false">IF(A90="","",F90*I90)</f>
        <v/>
      </c>
      <c r="K90" s="15" t="str">
        <f aca="false">IF(Anagrafica!A90="","",Anagrafica!H90)</f>
        <v/>
      </c>
    </row>
    <row r="91" customFormat="false" ht="15" hidden="false" customHeight="false" outlineLevel="0" collapsed="false">
      <c r="A91" s="15" t="str">
        <f aca="false">IF(Anagrafica!A91="","",Anagrafica!A91)</f>
        <v/>
      </c>
      <c r="B91" s="15" t="str">
        <f aca="false">IF(Anagrafica!A91="","",Anagrafica!B91)</f>
        <v/>
      </c>
      <c r="C91" s="15" t="str">
        <f aca="false">IF(Anagrafica!A91="","",Anagrafica!C91)</f>
        <v/>
      </c>
      <c r="D91" s="16" t="str">
        <f aca="false">IF(A91="","",SUMIFS(Movimenti!E:E,Movimenti!B:B,A91,Movimenti!D:D,"Carico"))</f>
        <v/>
      </c>
      <c r="E91" s="16" t="str">
        <f aca="false">IF(A91="","",SUMIFS(Movimenti!E:E,Movimenti!B:B,A91,Movimenti!D:D,"Scarico"))</f>
        <v/>
      </c>
      <c r="F91" s="16" t="str">
        <f aca="false">IF(A91="","",D91-E91)</f>
        <v/>
      </c>
      <c r="G91" s="16" t="str">
        <f aca="false">IF(Anagrafica!A91="","",Anagrafica!G91)</f>
        <v/>
      </c>
      <c r="H91" s="17" t="str">
        <f aca="false">IF(A91="","",IF(F91&lt;=G91,"SOTTO SCORTA","OK"))</f>
        <v/>
      </c>
      <c r="I91" s="18" t="str">
        <f aca="false">IF(Anagrafica!A91="","",Anagrafica!E91)</f>
        <v/>
      </c>
      <c r="J91" s="18" t="str">
        <f aca="false">IF(A91="","",F91*I91)</f>
        <v/>
      </c>
      <c r="K91" s="15" t="str">
        <f aca="false">IF(Anagrafica!A91="","",Anagrafica!H91)</f>
        <v/>
      </c>
    </row>
    <row r="92" customFormat="false" ht="15" hidden="false" customHeight="false" outlineLevel="0" collapsed="false">
      <c r="A92" s="15" t="str">
        <f aca="false">IF(Anagrafica!A92="","",Anagrafica!A92)</f>
        <v/>
      </c>
      <c r="B92" s="15" t="str">
        <f aca="false">IF(Anagrafica!A92="","",Anagrafica!B92)</f>
        <v/>
      </c>
      <c r="C92" s="15" t="str">
        <f aca="false">IF(Anagrafica!A92="","",Anagrafica!C92)</f>
        <v/>
      </c>
      <c r="D92" s="16" t="str">
        <f aca="false">IF(A92="","",SUMIFS(Movimenti!E:E,Movimenti!B:B,A92,Movimenti!D:D,"Carico"))</f>
        <v/>
      </c>
      <c r="E92" s="16" t="str">
        <f aca="false">IF(A92="","",SUMIFS(Movimenti!E:E,Movimenti!B:B,A92,Movimenti!D:D,"Scarico"))</f>
        <v/>
      </c>
      <c r="F92" s="16" t="str">
        <f aca="false">IF(A92="","",D92-E92)</f>
        <v/>
      </c>
      <c r="G92" s="16" t="str">
        <f aca="false">IF(Anagrafica!A92="","",Anagrafica!G92)</f>
        <v/>
      </c>
      <c r="H92" s="17" t="str">
        <f aca="false">IF(A92="","",IF(F92&lt;=G92,"SOTTO SCORTA","OK"))</f>
        <v/>
      </c>
      <c r="I92" s="18" t="str">
        <f aca="false">IF(Anagrafica!A92="","",Anagrafica!E92)</f>
        <v/>
      </c>
      <c r="J92" s="18" t="str">
        <f aca="false">IF(A92="","",F92*I92)</f>
        <v/>
      </c>
      <c r="K92" s="15" t="str">
        <f aca="false">IF(Anagrafica!A92="","",Anagrafica!H92)</f>
        <v/>
      </c>
    </row>
    <row r="93" customFormat="false" ht="15" hidden="false" customHeight="false" outlineLevel="0" collapsed="false">
      <c r="A93" s="15" t="str">
        <f aca="false">IF(Anagrafica!A93="","",Anagrafica!A93)</f>
        <v/>
      </c>
      <c r="B93" s="15" t="str">
        <f aca="false">IF(Anagrafica!A93="","",Anagrafica!B93)</f>
        <v/>
      </c>
      <c r="C93" s="15" t="str">
        <f aca="false">IF(Anagrafica!A93="","",Anagrafica!C93)</f>
        <v/>
      </c>
      <c r="D93" s="16" t="str">
        <f aca="false">IF(A93="","",SUMIFS(Movimenti!E:E,Movimenti!B:B,A93,Movimenti!D:D,"Carico"))</f>
        <v/>
      </c>
      <c r="E93" s="16" t="str">
        <f aca="false">IF(A93="","",SUMIFS(Movimenti!E:E,Movimenti!B:B,A93,Movimenti!D:D,"Scarico"))</f>
        <v/>
      </c>
      <c r="F93" s="16" t="str">
        <f aca="false">IF(A93="","",D93-E93)</f>
        <v/>
      </c>
      <c r="G93" s="16" t="str">
        <f aca="false">IF(Anagrafica!A93="","",Anagrafica!G93)</f>
        <v/>
      </c>
      <c r="H93" s="17" t="str">
        <f aca="false">IF(A93="","",IF(F93&lt;=G93,"SOTTO SCORTA","OK"))</f>
        <v/>
      </c>
      <c r="I93" s="18" t="str">
        <f aca="false">IF(Anagrafica!A93="","",Anagrafica!E93)</f>
        <v/>
      </c>
      <c r="J93" s="18" t="str">
        <f aca="false">IF(A93="","",F93*I93)</f>
        <v/>
      </c>
      <c r="K93" s="15" t="str">
        <f aca="false">IF(Anagrafica!A93="","",Anagrafica!H93)</f>
        <v/>
      </c>
    </row>
    <row r="94" customFormat="false" ht="15" hidden="false" customHeight="false" outlineLevel="0" collapsed="false">
      <c r="A94" s="15" t="str">
        <f aca="false">IF(Anagrafica!A94="","",Anagrafica!A94)</f>
        <v/>
      </c>
      <c r="B94" s="15" t="str">
        <f aca="false">IF(Anagrafica!A94="","",Anagrafica!B94)</f>
        <v/>
      </c>
      <c r="C94" s="15" t="str">
        <f aca="false">IF(Anagrafica!A94="","",Anagrafica!C94)</f>
        <v/>
      </c>
      <c r="D94" s="16" t="str">
        <f aca="false">IF(A94="","",SUMIFS(Movimenti!E:E,Movimenti!B:B,A94,Movimenti!D:D,"Carico"))</f>
        <v/>
      </c>
      <c r="E94" s="16" t="str">
        <f aca="false">IF(A94="","",SUMIFS(Movimenti!E:E,Movimenti!B:B,A94,Movimenti!D:D,"Scarico"))</f>
        <v/>
      </c>
      <c r="F94" s="16" t="str">
        <f aca="false">IF(A94="","",D94-E94)</f>
        <v/>
      </c>
      <c r="G94" s="16" t="str">
        <f aca="false">IF(Anagrafica!A94="","",Anagrafica!G94)</f>
        <v/>
      </c>
      <c r="H94" s="17" t="str">
        <f aca="false">IF(A94="","",IF(F94&lt;=G94,"SOTTO SCORTA","OK"))</f>
        <v/>
      </c>
      <c r="I94" s="18" t="str">
        <f aca="false">IF(Anagrafica!A94="","",Anagrafica!E94)</f>
        <v/>
      </c>
      <c r="J94" s="18" t="str">
        <f aca="false">IF(A94="","",F94*I94)</f>
        <v/>
      </c>
      <c r="K94" s="15" t="str">
        <f aca="false">IF(Anagrafica!A94="","",Anagrafica!H94)</f>
        <v/>
      </c>
    </row>
    <row r="95" customFormat="false" ht="15" hidden="false" customHeight="false" outlineLevel="0" collapsed="false">
      <c r="A95" s="15" t="str">
        <f aca="false">IF(Anagrafica!A95="","",Anagrafica!A95)</f>
        <v/>
      </c>
      <c r="B95" s="15" t="str">
        <f aca="false">IF(Anagrafica!A95="","",Anagrafica!B95)</f>
        <v/>
      </c>
      <c r="C95" s="15" t="str">
        <f aca="false">IF(Anagrafica!A95="","",Anagrafica!C95)</f>
        <v/>
      </c>
      <c r="D95" s="16" t="str">
        <f aca="false">IF(A95="","",SUMIFS(Movimenti!E:E,Movimenti!B:B,A95,Movimenti!D:D,"Carico"))</f>
        <v/>
      </c>
      <c r="E95" s="16" t="str">
        <f aca="false">IF(A95="","",SUMIFS(Movimenti!E:E,Movimenti!B:B,A95,Movimenti!D:D,"Scarico"))</f>
        <v/>
      </c>
      <c r="F95" s="16" t="str">
        <f aca="false">IF(A95="","",D95-E95)</f>
        <v/>
      </c>
      <c r="G95" s="16" t="str">
        <f aca="false">IF(Anagrafica!A95="","",Anagrafica!G95)</f>
        <v/>
      </c>
      <c r="H95" s="17" t="str">
        <f aca="false">IF(A95="","",IF(F95&lt;=G95,"SOTTO SCORTA","OK"))</f>
        <v/>
      </c>
      <c r="I95" s="18" t="str">
        <f aca="false">IF(Anagrafica!A95="","",Anagrafica!E95)</f>
        <v/>
      </c>
      <c r="J95" s="18" t="str">
        <f aca="false">IF(A95="","",F95*I95)</f>
        <v/>
      </c>
      <c r="K95" s="15" t="str">
        <f aca="false">IF(Anagrafica!A95="","",Anagrafica!H95)</f>
        <v/>
      </c>
    </row>
    <row r="96" customFormat="false" ht="15" hidden="false" customHeight="false" outlineLevel="0" collapsed="false">
      <c r="A96" s="15" t="str">
        <f aca="false">IF(Anagrafica!A96="","",Anagrafica!A96)</f>
        <v/>
      </c>
      <c r="B96" s="15" t="str">
        <f aca="false">IF(Anagrafica!A96="","",Anagrafica!B96)</f>
        <v/>
      </c>
      <c r="C96" s="15" t="str">
        <f aca="false">IF(Anagrafica!A96="","",Anagrafica!C96)</f>
        <v/>
      </c>
      <c r="D96" s="16" t="str">
        <f aca="false">IF(A96="","",SUMIFS(Movimenti!E:E,Movimenti!B:B,A96,Movimenti!D:D,"Carico"))</f>
        <v/>
      </c>
      <c r="E96" s="16" t="str">
        <f aca="false">IF(A96="","",SUMIFS(Movimenti!E:E,Movimenti!B:B,A96,Movimenti!D:D,"Scarico"))</f>
        <v/>
      </c>
      <c r="F96" s="16" t="str">
        <f aca="false">IF(A96="","",D96-E96)</f>
        <v/>
      </c>
      <c r="G96" s="16" t="str">
        <f aca="false">IF(Anagrafica!A96="","",Anagrafica!G96)</f>
        <v/>
      </c>
      <c r="H96" s="17" t="str">
        <f aca="false">IF(A96="","",IF(F96&lt;=G96,"SOTTO SCORTA","OK"))</f>
        <v/>
      </c>
      <c r="I96" s="18" t="str">
        <f aca="false">IF(Anagrafica!A96="","",Anagrafica!E96)</f>
        <v/>
      </c>
      <c r="J96" s="18" t="str">
        <f aca="false">IF(A96="","",F96*I96)</f>
        <v/>
      </c>
      <c r="K96" s="15" t="str">
        <f aca="false">IF(Anagrafica!A96="","",Anagrafica!H96)</f>
        <v/>
      </c>
    </row>
    <row r="97" customFormat="false" ht="15" hidden="false" customHeight="false" outlineLevel="0" collapsed="false">
      <c r="A97" s="15" t="str">
        <f aca="false">IF(Anagrafica!A97="","",Anagrafica!A97)</f>
        <v/>
      </c>
      <c r="B97" s="15" t="str">
        <f aca="false">IF(Anagrafica!A97="","",Anagrafica!B97)</f>
        <v/>
      </c>
      <c r="C97" s="15" t="str">
        <f aca="false">IF(Anagrafica!A97="","",Anagrafica!C97)</f>
        <v/>
      </c>
      <c r="D97" s="16" t="str">
        <f aca="false">IF(A97="","",SUMIFS(Movimenti!E:E,Movimenti!B:B,A97,Movimenti!D:D,"Carico"))</f>
        <v/>
      </c>
      <c r="E97" s="16" t="str">
        <f aca="false">IF(A97="","",SUMIFS(Movimenti!E:E,Movimenti!B:B,A97,Movimenti!D:D,"Scarico"))</f>
        <v/>
      </c>
      <c r="F97" s="16" t="str">
        <f aca="false">IF(A97="","",D97-E97)</f>
        <v/>
      </c>
      <c r="G97" s="16" t="str">
        <f aca="false">IF(Anagrafica!A97="","",Anagrafica!G97)</f>
        <v/>
      </c>
      <c r="H97" s="17" t="str">
        <f aca="false">IF(A97="","",IF(F97&lt;=G97,"SOTTO SCORTA","OK"))</f>
        <v/>
      </c>
      <c r="I97" s="18" t="str">
        <f aca="false">IF(Anagrafica!A97="","",Anagrafica!E97)</f>
        <v/>
      </c>
      <c r="J97" s="18" t="str">
        <f aca="false">IF(A97="","",F97*I97)</f>
        <v/>
      </c>
      <c r="K97" s="15" t="str">
        <f aca="false">IF(Anagrafica!A97="","",Anagrafica!H97)</f>
        <v/>
      </c>
    </row>
    <row r="98" customFormat="false" ht="15" hidden="false" customHeight="false" outlineLevel="0" collapsed="false">
      <c r="A98" s="15" t="str">
        <f aca="false">IF(Anagrafica!A98="","",Anagrafica!A98)</f>
        <v/>
      </c>
      <c r="B98" s="15" t="str">
        <f aca="false">IF(Anagrafica!A98="","",Anagrafica!B98)</f>
        <v/>
      </c>
      <c r="C98" s="15" t="str">
        <f aca="false">IF(Anagrafica!A98="","",Anagrafica!C98)</f>
        <v/>
      </c>
      <c r="D98" s="16" t="str">
        <f aca="false">IF(A98="","",SUMIFS(Movimenti!E:E,Movimenti!B:B,A98,Movimenti!D:D,"Carico"))</f>
        <v/>
      </c>
      <c r="E98" s="16" t="str">
        <f aca="false">IF(A98="","",SUMIFS(Movimenti!E:E,Movimenti!B:B,A98,Movimenti!D:D,"Scarico"))</f>
        <v/>
      </c>
      <c r="F98" s="16" t="str">
        <f aca="false">IF(A98="","",D98-E98)</f>
        <v/>
      </c>
      <c r="G98" s="16" t="str">
        <f aca="false">IF(Anagrafica!A98="","",Anagrafica!G98)</f>
        <v/>
      </c>
      <c r="H98" s="17" t="str">
        <f aca="false">IF(A98="","",IF(F98&lt;=G98,"SOTTO SCORTA","OK"))</f>
        <v/>
      </c>
      <c r="I98" s="18" t="str">
        <f aca="false">IF(Anagrafica!A98="","",Anagrafica!E98)</f>
        <v/>
      </c>
      <c r="J98" s="18" t="str">
        <f aca="false">IF(A98="","",F98*I98)</f>
        <v/>
      </c>
      <c r="K98" s="15" t="str">
        <f aca="false">IF(Anagrafica!A98="","",Anagrafica!H98)</f>
        <v/>
      </c>
    </row>
    <row r="99" customFormat="false" ht="15" hidden="false" customHeight="false" outlineLevel="0" collapsed="false">
      <c r="A99" s="15" t="str">
        <f aca="false">IF(Anagrafica!A99="","",Anagrafica!A99)</f>
        <v/>
      </c>
      <c r="B99" s="15" t="str">
        <f aca="false">IF(Anagrafica!A99="","",Anagrafica!B99)</f>
        <v/>
      </c>
      <c r="C99" s="15" t="str">
        <f aca="false">IF(Anagrafica!A99="","",Anagrafica!C99)</f>
        <v/>
      </c>
      <c r="D99" s="16" t="str">
        <f aca="false">IF(A99="","",SUMIFS(Movimenti!E:E,Movimenti!B:B,A99,Movimenti!D:D,"Carico"))</f>
        <v/>
      </c>
      <c r="E99" s="16" t="str">
        <f aca="false">IF(A99="","",SUMIFS(Movimenti!E:E,Movimenti!B:B,A99,Movimenti!D:D,"Scarico"))</f>
        <v/>
      </c>
      <c r="F99" s="16" t="str">
        <f aca="false">IF(A99="","",D99-E99)</f>
        <v/>
      </c>
      <c r="G99" s="16" t="str">
        <f aca="false">IF(Anagrafica!A99="","",Anagrafica!G99)</f>
        <v/>
      </c>
      <c r="H99" s="17" t="str">
        <f aca="false">IF(A99="","",IF(F99&lt;=G99,"SOTTO SCORTA","OK"))</f>
        <v/>
      </c>
      <c r="I99" s="18" t="str">
        <f aca="false">IF(Anagrafica!A99="","",Anagrafica!E99)</f>
        <v/>
      </c>
      <c r="J99" s="18" t="str">
        <f aca="false">IF(A99="","",F99*I99)</f>
        <v/>
      </c>
      <c r="K99" s="15" t="str">
        <f aca="false">IF(Anagrafica!A99="","",Anagrafica!H99)</f>
        <v/>
      </c>
    </row>
    <row r="100" customFormat="false" ht="15" hidden="false" customHeight="false" outlineLevel="0" collapsed="false">
      <c r="A100" s="15" t="str">
        <f aca="false">IF(Anagrafica!A100="","",Anagrafica!A100)</f>
        <v/>
      </c>
      <c r="B100" s="15" t="str">
        <f aca="false">IF(Anagrafica!A100="","",Anagrafica!B100)</f>
        <v/>
      </c>
      <c r="C100" s="15" t="str">
        <f aca="false">IF(Anagrafica!A100="","",Anagrafica!C100)</f>
        <v/>
      </c>
      <c r="D100" s="16" t="str">
        <f aca="false">IF(A100="","",SUMIFS(Movimenti!E:E,Movimenti!B:B,A100,Movimenti!D:D,"Carico"))</f>
        <v/>
      </c>
      <c r="E100" s="16" t="str">
        <f aca="false">IF(A100="","",SUMIFS(Movimenti!E:E,Movimenti!B:B,A100,Movimenti!D:D,"Scarico"))</f>
        <v/>
      </c>
      <c r="F100" s="16" t="str">
        <f aca="false">IF(A100="","",D100-E100)</f>
        <v/>
      </c>
      <c r="G100" s="16" t="str">
        <f aca="false">IF(Anagrafica!A100="","",Anagrafica!G100)</f>
        <v/>
      </c>
      <c r="H100" s="17" t="str">
        <f aca="false">IF(A100="","",IF(F100&lt;=G100,"SOTTO SCORTA","OK"))</f>
        <v/>
      </c>
      <c r="I100" s="18" t="str">
        <f aca="false">IF(Anagrafica!A100="","",Anagrafica!E100)</f>
        <v/>
      </c>
      <c r="J100" s="18" t="str">
        <f aca="false">IF(A100="","",F100*I100)</f>
        <v/>
      </c>
      <c r="K100" s="15" t="str">
        <f aca="false">IF(Anagrafica!A100="","",Anagrafica!H100)</f>
        <v/>
      </c>
    </row>
    <row r="101" customFormat="false" ht="15" hidden="false" customHeight="false" outlineLevel="0" collapsed="false">
      <c r="A101" s="15" t="str">
        <f aca="false">IF(Anagrafica!A101="","",Anagrafica!A101)</f>
        <v/>
      </c>
      <c r="B101" s="15" t="str">
        <f aca="false">IF(Anagrafica!A101="","",Anagrafica!B101)</f>
        <v/>
      </c>
      <c r="C101" s="15" t="str">
        <f aca="false">IF(Anagrafica!A101="","",Anagrafica!C101)</f>
        <v/>
      </c>
      <c r="D101" s="16" t="str">
        <f aca="false">IF(A101="","",SUMIFS(Movimenti!E:E,Movimenti!B:B,A101,Movimenti!D:D,"Carico"))</f>
        <v/>
      </c>
      <c r="E101" s="16" t="str">
        <f aca="false">IF(A101="","",SUMIFS(Movimenti!E:E,Movimenti!B:B,A101,Movimenti!D:D,"Scarico"))</f>
        <v/>
      </c>
      <c r="F101" s="16" t="str">
        <f aca="false">IF(A101="","",D101-E101)</f>
        <v/>
      </c>
      <c r="G101" s="16" t="str">
        <f aca="false">IF(Anagrafica!A101="","",Anagrafica!G101)</f>
        <v/>
      </c>
      <c r="H101" s="17" t="str">
        <f aca="false">IF(A101="","",IF(F101&lt;=G101,"SOTTO SCORTA","OK"))</f>
        <v/>
      </c>
      <c r="I101" s="18" t="str">
        <f aca="false">IF(Anagrafica!A101="","",Anagrafica!E101)</f>
        <v/>
      </c>
      <c r="J101" s="18" t="str">
        <f aca="false">IF(A101="","",F101*I101)</f>
        <v/>
      </c>
      <c r="K101" s="15" t="str">
        <f aca="false">IF(Anagrafica!A101="","",Anagrafica!H101)</f>
        <v/>
      </c>
    </row>
    <row r="102" customFormat="false" ht="15" hidden="false" customHeight="false" outlineLevel="0" collapsed="false">
      <c r="A102" s="15" t="str">
        <f aca="false">IF(Anagrafica!A102="","",Anagrafica!A102)</f>
        <v/>
      </c>
      <c r="B102" s="15" t="str">
        <f aca="false">IF(Anagrafica!A102="","",Anagrafica!B102)</f>
        <v/>
      </c>
      <c r="C102" s="15" t="str">
        <f aca="false">IF(Anagrafica!A102="","",Anagrafica!C102)</f>
        <v/>
      </c>
      <c r="D102" s="16" t="str">
        <f aca="false">IF(A102="","",SUMIFS(Movimenti!E:E,Movimenti!B:B,A102,Movimenti!D:D,"Carico"))</f>
        <v/>
      </c>
      <c r="E102" s="16" t="str">
        <f aca="false">IF(A102="","",SUMIFS(Movimenti!E:E,Movimenti!B:B,A102,Movimenti!D:D,"Scarico"))</f>
        <v/>
      </c>
      <c r="F102" s="16" t="str">
        <f aca="false">IF(A102="","",D102-E102)</f>
        <v/>
      </c>
      <c r="G102" s="16" t="str">
        <f aca="false">IF(Anagrafica!A102="","",Anagrafica!G102)</f>
        <v/>
      </c>
      <c r="H102" s="17" t="str">
        <f aca="false">IF(A102="","",IF(F102&lt;=G102,"SOTTO SCORTA","OK"))</f>
        <v/>
      </c>
      <c r="I102" s="18" t="str">
        <f aca="false">IF(Anagrafica!A102="","",Anagrafica!E102)</f>
        <v/>
      </c>
      <c r="J102" s="18" t="str">
        <f aca="false">IF(A102="","",F102*I102)</f>
        <v/>
      </c>
      <c r="K102" s="15" t="str">
        <f aca="false">IF(Anagrafica!A102="","",Anagrafica!H102)</f>
        <v/>
      </c>
    </row>
    <row r="103" customFormat="false" ht="15" hidden="false" customHeight="false" outlineLevel="0" collapsed="false">
      <c r="A103" s="15" t="str">
        <f aca="false">IF(Anagrafica!A103="","",Anagrafica!A103)</f>
        <v/>
      </c>
      <c r="B103" s="15" t="str">
        <f aca="false">IF(Anagrafica!A103="","",Anagrafica!B103)</f>
        <v/>
      </c>
      <c r="C103" s="15" t="str">
        <f aca="false">IF(Anagrafica!A103="","",Anagrafica!C103)</f>
        <v/>
      </c>
      <c r="D103" s="16" t="str">
        <f aca="false">IF(A103="","",SUMIFS(Movimenti!E:E,Movimenti!B:B,A103,Movimenti!D:D,"Carico"))</f>
        <v/>
      </c>
      <c r="E103" s="16" t="str">
        <f aca="false">IF(A103="","",SUMIFS(Movimenti!E:E,Movimenti!B:B,A103,Movimenti!D:D,"Scarico"))</f>
        <v/>
      </c>
      <c r="F103" s="16" t="str">
        <f aca="false">IF(A103="","",D103-E103)</f>
        <v/>
      </c>
      <c r="G103" s="16" t="str">
        <f aca="false">IF(Anagrafica!A103="","",Anagrafica!G103)</f>
        <v/>
      </c>
      <c r="H103" s="17" t="str">
        <f aca="false">IF(A103="","",IF(F103&lt;=G103,"SOTTO SCORTA","OK"))</f>
        <v/>
      </c>
      <c r="I103" s="18" t="str">
        <f aca="false">IF(Anagrafica!A103="","",Anagrafica!E103)</f>
        <v/>
      </c>
      <c r="J103" s="18" t="str">
        <f aca="false">IF(A103="","",F103*I103)</f>
        <v/>
      </c>
      <c r="K103" s="15" t="str">
        <f aca="false">IF(Anagrafica!A103="","",Anagrafica!H103)</f>
        <v/>
      </c>
    </row>
    <row r="104" customFormat="false" ht="15" hidden="false" customHeight="false" outlineLevel="0" collapsed="false">
      <c r="A104" s="15" t="str">
        <f aca="false">IF(Anagrafica!A104="","",Anagrafica!A104)</f>
        <v/>
      </c>
      <c r="B104" s="15" t="str">
        <f aca="false">IF(Anagrafica!A104="","",Anagrafica!B104)</f>
        <v/>
      </c>
      <c r="C104" s="15" t="str">
        <f aca="false">IF(Anagrafica!A104="","",Anagrafica!C104)</f>
        <v/>
      </c>
      <c r="D104" s="16" t="str">
        <f aca="false">IF(A104="","",SUMIFS(Movimenti!E:E,Movimenti!B:B,A104,Movimenti!D:D,"Carico"))</f>
        <v/>
      </c>
      <c r="E104" s="16" t="str">
        <f aca="false">IF(A104="","",SUMIFS(Movimenti!E:E,Movimenti!B:B,A104,Movimenti!D:D,"Scarico"))</f>
        <v/>
      </c>
      <c r="F104" s="16" t="str">
        <f aca="false">IF(A104="","",D104-E104)</f>
        <v/>
      </c>
      <c r="G104" s="16" t="str">
        <f aca="false">IF(Anagrafica!A104="","",Anagrafica!G104)</f>
        <v/>
      </c>
      <c r="H104" s="17" t="str">
        <f aca="false">IF(A104="","",IF(F104&lt;=G104,"SOTTO SCORTA","OK"))</f>
        <v/>
      </c>
      <c r="I104" s="18" t="str">
        <f aca="false">IF(Anagrafica!A104="","",Anagrafica!E104)</f>
        <v/>
      </c>
      <c r="J104" s="18" t="str">
        <f aca="false">IF(A104="","",F104*I104)</f>
        <v/>
      </c>
      <c r="K104" s="15" t="str">
        <f aca="false">IF(Anagrafica!A104="","",Anagrafica!H104)</f>
        <v/>
      </c>
    </row>
    <row r="105" customFormat="false" ht="15" hidden="false" customHeight="false" outlineLevel="0" collapsed="false">
      <c r="A105" s="15" t="str">
        <f aca="false">IF(Anagrafica!A105="","",Anagrafica!A105)</f>
        <v/>
      </c>
      <c r="B105" s="15" t="str">
        <f aca="false">IF(Anagrafica!A105="","",Anagrafica!B105)</f>
        <v/>
      </c>
      <c r="C105" s="15" t="str">
        <f aca="false">IF(Anagrafica!A105="","",Anagrafica!C105)</f>
        <v/>
      </c>
      <c r="D105" s="16" t="str">
        <f aca="false">IF(A105="","",SUMIFS(Movimenti!E:E,Movimenti!B:B,A105,Movimenti!D:D,"Carico"))</f>
        <v/>
      </c>
      <c r="E105" s="16" t="str">
        <f aca="false">IF(A105="","",SUMIFS(Movimenti!E:E,Movimenti!B:B,A105,Movimenti!D:D,"Scarico"))</f>
        <v/>
      </c>
      <c r="F105" s="16" t="str">
        <f aca="false">IF(A105="","",D105-E105)</f>
        <v/>
      </c>
      <c r="G105" s="16" t="str">
        <f aca="false">IF(Anagrafica!A105="","",Anagrafica!G105)</f>
        <v/>
      </c>
      <c r="H105" s="17" t="str">
        <f aca="false">IF(A105="","",IF(F105&lt;=G105,"SOTTO SCORTA","OK"))</f>
        <v/>
      </c>
      <c r="I105" s="18" t="str">
        <f aca="false">IF(Anagrafica!A105="","",Anagrafica!E105)</f>
        <v/>
      </c>
      <c r="J105" s="18" t="str">
        <f aca="false">IF(A105="","",F105*I105)</f>
        <v/>
      </c>
      <c r="K105" s="15" t="str">
        <f aca="false">IF(Anagrafica!A105="","",Anagrafica!H105)</f>
        <v/>
      </c>
    </row>
    <row r="106" customFormat="false" ht="15" hidden="false" customHeight="false" outlineLevel="0" collapsed="false">
      <c r="A106" s="15" t="str">
        <f aca="false">IF(Anagrafica!A106="","",Anagrafica!A106)</f>
        <v/>
      </c>
      <c r="B106" s="15" t="str">
        <f aca="false">IF(Anagrafica!A106="","",Anagrafica!B106)</f>
        <v/>
      </c>
      <c r="C106" s="15" t="str">
        <f aca="false">IF(Anagrafica!A106="","",Anagrafica!C106)</f>
        <v/>
      </c>
      <c r="D106" s="16" t="str">
        <f aca="false">IF(A106="","",SUMIFS(Movimenti!E:E,Movimenti!B:B,A106,Movimenti!D:D,"Carico"))</f>
        <v/>
      </c>
      <c r="E106" s="16" t="str">
        <f aca="false">IF(A106="","",SUMIFS(Movimenti!E:E,Movimenti!B:B,A106,Movimenti!D:D,"Scarico"))</f>
        <v/>
      </c>
      <c r="F106" s="16" t="str">
        <f aca="false">IF(A106="","",D106-E106)</f>
        <v/>
      </c>
      <c r="G106" s="16" t="str">
        <f aca="false">IF(Anagrafica!A106="","",Anagrafica!G106)</f>
        <v/>
      </c>
      <c r="H106" s="17" t="str">
        <f aca="false">IF(A106="","",IF(F106&lt;=G106,"SOTTO SCORTA","OK"))</f>
        <v/>
      </c>
      <c r="I106" s="18" t="str">
        <f aca="false">IF(Anagrafica!A106="","",Anagrafica!E106)</f>
        <v/>
      </c>
      <c r="J106" s="18" t="str">
        <f aca="false">IF(A106="","",F106*I106)</f>
        <v/>
      </c>
      <c r="K106" s="15" t="str">
        <f aca="false">IF(Anagrafica!A106="","",Anagrafica!H106)</f>
        <v/>
      </c>
    </row>
    <row r="107" customFormat="false" ht="15" hidden="false" customHeight="false" outlineLevel="0" collapsed="false">
      <c r="A107" s="15" t="str">
        <f aca="false">IF(Anagrafica!A107="","",Anagrafica!A107)</f>
        <v/>
      </c>
      <c r="B107" s="15" t="str">
        <f aca="false">IF(Anagrafica!A107="","",Anagrafica!B107)</f>
        <v/>
      </c>
      <c r="C107" s="15" t="str">
        <f aca="false">IF(Anagrafica!A107="","",Anagrafica!C107)</f>
        <v/>
      </c>
      <c r="D107" s="16" t="str">
        <f aca="false">IF(A107="","",SUMIFS(Movimenti!E:E,Movimenti!B:B,A107,Movimenti!D:D,"Carico"))</f>
        <v/>
      </c>
      <c r="E107" s="16" t="str">
        <f aca="false">IF(A107="","",SUMIFS(Movimenti!E:E,Movimenti!B:B,A107,Movimenti!D:D,"Scarico"))</f>
        <v/>
      </c>
      <c r="F107" s="16" t="str">
        <f aca="false">IF(A107="","",D107-E107)</f>
        <v/>
      </c>
      <c r="G107" s="16" t="str">
        <f aca="false">IF(Anagrafica!A107="","",Anagrafica!G107)</f>
        <v/>
      </c>
      <c r="H107" s="17" t="str">
        <f aca="false">IF(A107="","",IF(F107&lt;=G107,"SOTTO SCORTA","OK"))</f>
        <v/>
      </c>
      <c r="I107" s="18" t="str">
        <f aca="false">IF(Anagrafica!A107="","",Anagrafica!E107)</f>
        <v/>
      </c>
      <c r="J107" s="18" t="str">
        <f aca="false">IF(A107="","",F107*I107)</f>
        <v/>
      </c>
      <c r="K107" s="15" t="str">
        <f aca="false">IF(Anagrafica!A107="","",Anagrafica!H107)</f>
        <v/>
      </c>
    </row>
    <row r="108" customFormat="false" ht="15" hidden="false" customHeight="false" outlineLevel="0" collapsed="false">
      <c r="A108" s="15" t="str">
        <f aca="false">IF(Anagrafica!A108="","",Anagrafica!A108)</f>
        <v/>
      </c>
      <c r="B108" s="15" t="str">
        <f aca="false">IF(Anagrafica!A108="","",Anagrafica!B108)</f>
        <v/>
      </c>
      <c r="C108" s="15" t="str">
        <f aca="false">IF(Anagrafica!A108="","",Anagrafica!C108)</f>
        <v/>
      </c>
      <c r="D108" s="16" t="str">
        <f aca="false">IF(A108="","",SUMIFS(Movimenti!E:E,Movimenti!B:B,A108,Movimenti!D:D,"Carico"))</f>
        <v/>
      </c>
      <c r="E108" s="16" t="str">
        <f aca="false">IF(A108="","",SUMIFS(Movimenti!E:E,Movimenti!B:B,A108,Movimenti!D:D,"Scarico"))</f>
        <v/>
      </c>
      <c r="F108" s="16" t="str">
        <f aca="false">IF(A108="","",D108-E108)</f>
        <v/>
      </c>
      <c r="G108" s="16" t="str">
        <f aca="false">IF(Anagrafica!A108="","",Anagrafica!G108)</f>
        <v/>
      </c>
      <c r="H108" s="17" t="str">
        <f aca="false">IF(A108="","",IF(F108&lt;=G108,"SOTTO SCORTA","OK"))</f>
        <v/>
      </c>
      <c r="I108" s="18" t="str">
        <f aca="false">IF(Anagrafica!A108="","",Anagrafica!E108)</f>
        <v/>
      </c>
      <c r="J108" s="18" t="str">
        <f aca="false">IF(A108="","",F108*I108)</f>
        <v/>
      </c>
      <c r="K108" s="15" t="str">
        <f aca="false">IF(Anagrafica!A108="","",Anagrafica!H108)</f>
        <v/>
      </c>
    </row>
    <row r="109" customFormat="false" ht="15" hidden="false" customHeight="false" outlineLevel="0" collapsed="false">
      <c r="A109" s="15" t="str">
        <f aca="false">IF(Anagrafica!A109="","",Anagrafica!A109)</f>
        <v/>
      </c>
      <c r="B109" s="15" t="str">
        <f aca="false">IF(Anagrafica!A109="","",Anagrafica!B109)</f>
        <v/>
      </c>
      <c r="C109" s="15" t="str">
        <f aca="false">IF(Anagrafica!A109="","",Anagrafica!C109)</f>
        <v/>
      </c>
      <c r="D109" s="16" t="str">
        <f aca="false">IF(A109="","",SUMIFS(Movimenti!E:E,Movimenti!B:B,A109,Movimenti!D:D,"Carico"))</f>
        <v/>
      </c>
      <c r="E109" s="16" t="str">
        <f aca="false">IF(A109="","",SUMIFS(Movimenti!E:E,Movimenti!B:B,A109,Movimenti!D:D,"Scarico"))</f>
        <v/>
      </c>
      <c r="F109" s="16" t="str">
        <f aca="false">IF(A109="","",D109-E109)</f>
        <v/>
      </c>
      <c r="G109" s="16" t="str">
        <f aca="false">IF(Anagrafica!A109="","",Anagrafica!G109)</f>
        <v/>
      </c>
      <c r="H109" s="17" t="str">
        <f aca="false">IF(A109="","",IF(F109&lt;=G109,"SOTTO SCORTA","OK"))</f>
        <v/>
      </c>
      <c r="I109" s="18" t="str">
        <f aca="false">IF(Anagrafica!A109="","",Anagrafica!E109)</f>
        <v/>
      </c>
      <c r="J109" s="18" t="str">
        <f aca="false">IF(A109="","",F109*I109)</f>
        <v/>
      </c>
      <c r="K109" s="15" t="str">
        <f aca="false">IF(Anagrafica!A109="","",Anagrafica!H109)</f>
        <v/>
      </c>
    </row>
    <row r="110" customFormat="false" ht="15" hidden="false" customHeight="false" outlineLevel="0" collapsed="false">
      <c r="A110" s="15" t="str">
        <f aca="false">IF(Anagrafica!A110="","",Anagrafica!A110)</f>
        <v/>
      </c>
      <c r="B110" s="15" t="str">
        <f aca="false">IF(Anagrafica!A110="","",Anagrafica!B110)</f>
        <v/>
      </c>
      <c r="C110" s="15" t="str">
        <f aca="false">IF(Anagrafica!A110="","",Anagrafica!C110)</f>
        <v/>
      </c>
      <c r="D110" s="16" t="str">
        <f aca="false">IF(A110="","",SUMIFS(Movimenti!E:E,Movimenti!B:B,A110,Movimenti!D:D,"Carico"))</f>
        <v/>
      </c>
      <c r="E110" s="16" t="str">
        <f aca="false">IF(A110="","",SUMIFS(Movimenti!E:E,Movimenti!B:B,A110,Movimenti!D:D,"Scarico"))</f>
        <v/>
      </c>
      <c r="F110" s="16" t="str">
        <f aca="false">IF(A110="","",D110-E110)</f>
        <v/>
      </c>
      <c r="G110" s="16" t="str">
        <f aca="false">IF(Anagrafica!A110="","",Anagrafica!G110)</f>
        <v/>
      </c>
      <c r="H110" s="17" t="str">
        <f aca="false">IF(A110="","",IF(F110&lt;=G110,"SOTTO SCORTA","OK"))</f>
        <v/>
      </c>
      <c r="I110" s="18" t="str">
        <f aca="false">IF(Anagrafica!A110="","",Anagrafica!E110)</f>
        <v/>
      </c>
      <c r="J110" s="18" t="str">
        <f aca="false">IF(A110="","",F110*I110)</f>
        <v/>
      </c>
      <c r="K110" s="15" t="str">
        <f aca="false">IF(Anagrafica!A110="","",Anagrafica!H110)</f>
        <v/>
      </c>
    </row>
    <row r="111" customFormat="false" ht="15" hidden="false" customHeight="false" outlineLevel="0" collapsed="false">
      <c r="A111" s="15" t="str">
        <f aca="false">IF(Anagrafica!A111="","",Anagrafica!A111)</f>
        <v/>
      </c>
      <c r="B111" s="15" t="str">
        <f aca="false">IF(Anagrafica!A111="","",Anagrafica!B111)</f>
        <v/>
      </c>
      <c r="C111" s="15" t="str">
        <f aca="false">IF(Anagrafica!A111="","",Anagrafica!C111)</f>
        <v/>
      </c>
      <c r="D111" s="16" t="str">
        <f aca="false">IF(A111="","",SUMIFS(Movimenti!E:E,Movimenti!B:B,A111,Movimenti!D:D,"Carico"))</f>
        <v/>
      </c>
      <c r="E111" s="16" t="str">
        <f aca="false">IF(A111="","",SUMIFS(Movimenti!E:E,Movimenti!B:B,A111,Movimenti!D:D,"Scarico"))</f>
        <v/>
      </c>
      <c r="F111" s="16" t="str">
        <f aca="false">IF(A111="","",D111-E111)</f>
        <v/>
      </c>
      <c r="G111" s="16" t="str">
        <f aca="false">IF(Anagrafica!A111="","",Anagrafica!G111)</f>
        <v/>
      </c>
      <c r="H111" s="17" t="str">
        <f aca="false">IF(A111="","",IF(F111&lt;=G111,"SOTTO SCORTA","OK"))</f>
        <v/>
      </c>
      <c r="I111" s="18" t="str">
        <f aca="false">IF(Anagrafica!A111="","",Anagrafica!E111)</f>
        <v/>
      </c>
      <c r="J111" s="18" t="str">
        <f aca="false">IF(A111="","",F111*I111)</f>
        <v/>
      </c>
      <c r="K111" s="15" t="str">
        <f aca="false">IF(Anagrafica!A111="","",Anagrafica!H111)</f>
        <v/>
      </c>
    </row>
    <row r="112" customFormat="false" ht="15" hidden="false" customHeight="false" outlineLevel="0" collapsed="false">
      <c r="A112" s="15" t="str">
        <f aca="false">IF(Anagrafica!A112="","",Anagrafica!A112)</f>
        <v/>
      </c>
      <c r="B112" s="15" t="str">
        <f aca="false">IF(Anagrafica!A112="","",Anagrafica!B112)</f>
        <v/>
      </c>
      <c r="C112" s="15" t="str">
        <f aca="false">IF(Anagrafica!A112="","",Anagrafica!C112)</f>
        <v/>
      </c>
      <c r="D112" s="16" t="str">
        <f aca="false">IF(A112="","",SUMIFS(Movimenti!E:E,Movimenti!B:B,A112,Movimenti!D:D,"Carico"))</f>
        <v/>
      </c>
      <c r="E112" s="16" t="str">
        <f aca="false">IF(A112="","",SUMIFS(Movimenti!E:E,Movimenti!B:B,A112,Movimenti!D:D,"Scarico"))</f>
        <v/>
      </c>
      <c r="F112" s="16" t="str">
        <f aca="false">IF(A112="","",D112-E112)</f>
        <v/>
      </c>
      <c r="G112" s="16" t="str">
        <f aca="false">IF(Anagrafica!A112="","",Anagrafica!G112)</f>
        <v/>
      </c>
      <c r="H112" s="17" t="str">
        <f aca="false">IF(A112="","",IF(F112&lt;=G112,"SOTTO SCORTA","OK"))</f>
        <v/>
      </c>
      <c r="I112" s="18" t="str">
        <f aca="false">IF(Anagrafica!A112="","",Anagrafica!E112)</f>
        <v/>
      </c>
      <c r="J112" s="18" t="str">
        <f aca="false">IF(A112="","",F112*I112)</f>
        <v/>
      </c>
      <c r="K112" s="15" t="str">
        <f aca="false">IF(Anagrafica!A112="","",Anagrafica!H112)</f>
        <v/>
      </c>
    </row>
    <row r="113" customFormat="false" ht="15" hidden="false" customHeight="false" outlineLevel="0" collapsed="false">
      <c r="A113" s="15" t="str">
        <f aca="false">IF(Anagrafica!A113="","",Anagrafica!A113)</f>
        <v/>
      </c>
      <c r="B113" s="15" t="str">
        <f aca="false">IF(Anagrafica!A113="","",Anagrafica!B113)</f>
        <v/>
      </c>
      <c r="C113" s="15" t="str">
        <f aca="false">IF(Anagrafica!A113="","",Anagrafica!C113)</f>
        <v/>
      </c>
      <c r="D113" s="16" t="str">
        <f aca="false">IF(A113="","",SUMIFS(Movimenti!E:E,Movimenti!B:B,A113,Movimenti!D:D,"Carico"))</f>
        <v/>
      </c>
      <c r="E113" s="16" t="str">
        <f aca="false">IF(A113="","",SUMIFS(Movimenti!E:E,Movimenti!B:B,A113,Movimenti!D:D,"Scarico"))</f>
        <v/>
      </c>
      <c r="F113" s="16" t="str">
        <f aca="false">IF(A113="","",D113-E113)</f>
        <v/>
      </c>
      <c r="G113" s="16" t="str">
        <f aca="false">IF(Anagrafica!A113="","",Anagrafica!G113)</f>
        <v/>
      </c>
      <c r="H113" s="17" t="str">
        <f aca="false">IF(A113="","",IF(F113&lt;=G113,"SOTTO SCORTA","OK"))</f>
        <v/>
      </c>
      <c r="I113" s="18" t="str">
        <f aca="false">IF(Anagrafica!A113="","",Anagrafica!E113)</f>
        <v/>
      </c>
      <c r="J113" s="18" t="str">
        <f aca="false">IF(A113="","",F113*I113)</f>
        <v/>
      </c>
      <c r="K113" s="15" t="str">
        <f aca="false">IF(Anagrafica!A113="","",Anagrafica!H113)</f>
        <v/>
      </c>
    </row>
    <row r="114" customFormat="false" ht="15" hidden="false" customHeight="false" outlineLevel="0" collapsed="false">
      <c r="A114" s="15" t="str">
        <f aca="false">IF(Anagrafica!A114="","",Anagrafica!A114)</f>
        <v/>
      </c>
      <c r="B114" s="15" t="str">
        <f aca="false">IF(Anagrafica!A114="","",Anagrafica!B114)</f>
        <v/>
      </c>
      <c r="C114" s="15" t="str">
        <f aca="false">IF(Anagrafica!A114="","",Anagrafica!C114)</f>
        <v/>
      </c>
      <c r="D114" s="16" t="str">
        <f aca="false">IF(A114="","",SUMIFS(Movimenti!E:E,Movimenti!B:B,A114,Movimenti!D:D,"Carico"))</f>
        <v/>
      </c>
      <c r="E114" s="16" t="str">
        <f aca="false">IF(A114="","",SUMIFS(Movimenti!E:E,Movimenti!B:B,A114,Movimenti!D:D,"Scarico"))</f>
        <v/>
      </c>
      <c r="F114" s="16" t="str">
        <f aca="false">IF(A114="","",D114-E114)</f>
        <v/>
      </c>
      <c r="G114" s="16" t="str">
        <f aca="false">IF(Anagrafica!A114="","",Anagrafica!G114)</f>
        <v/>
      </c>
      <c r="H114" s="17" t="str">
        <f aca="false">IF(A114="","",IF(F114&lt;=G114,"SOTTO SCORTA","OK"))</f>
        <v/>
      </c>
      <c r="I114" s="18" t="str">
        <f aca="false">IF(Anagrafica!A114="","",Anagrafica!E114)</f>
        <v/>
      </c>
      <c r="J114" s="18" t="str">
        <f aca="false">IF(A114="","",F114*I114)</f>
        <v/>
      </c>
      <c r="K114" s="15" t="str">
        <f aca="false">IF(Anagrafica!A114="","",Anagrafica!H114)</f>
        <v/>
      </c>
    </row>
    <row r="115" customFormat="false" ht="15" hidden="false" customHeight="false" outlineLevel="0" collapsed="false">
      <c r="A115" s="15" t="str">
        <f aca="false">IF(Anagrafica!A115="","",Anagrafica!A115)</f>
        <v/>
      </c>
      <c r="B115" s="15" t="str">
        <f aca="false">IF(Anagrafica!A115="","",Anagrafica!B115)</f>
        <v/>
      </c>
      <c r="C115" s="15" t="str">
        <f aca="false">IF(Anagrafica!A115="","",Anagrafica!C115)</f>
        <v/>
      </c>
      <c r="D115" s="16" t="str">
        <f aca="false">IF(A115="","",SUMIFS(Movimenti!E:E,Movimenti!B:B,A115,Movimenti!D:D,"Carico"))</f>
        <v/>
      </c>
      <c r="E115" s="16" t="str">
        <f aca="false">IF(A115="","",SUMIFS(Movimenti!E:E,Movimenti!B:B,A115,Movimenti!D:D,"Scarico"))</f>
        <v/>
      </c>
      <c r="F115" s="16" t="str">
        <f aca="false">IF(A115="","",D115-E115)</f>
        <v/>
      </c>
      <c r="G115" s="16" t="str">
        <f aca="false">IF(Anagrafica!A115="","",Anagrafica!G115)</f>
        <v/>
      </c>
      <c r="H115" s="17" t="str">
        <f aca="false">IF(A115="","",IF(F115&lt;=G115,"SOTTO SCORTA","OK"))</f>
        <v/>
      </c>
      <c r="I115" s="18" t="str">
        <f aca="false">IF(Anagrafica!A115="","",Anagrafica!E115)</f>
        <v/>
      </c>
      <c r="J115" s="18" t="str">
        <f aca="false">IF(A115="","",F115*I115)</f>
        <v/>
      </c>
      <c r="K115" s="15" t="str">
        <f aca="false">IF(Anagrafica!A115="","",Anagrafica!H115)</f>
        <v/>
      </c>
    </row>
    <row r="116" customFormat="false" ht="15" hidden="false" customHeight="false" outlineLevel="0" collapsed="false">
      <c r="A116" s="15" t="str">
        <f aca="false">IF(Anagrafica!A116="","",Anagrafica!A116)</f>
        <v/>
      </c>
      <c r="B116" s="15" t="str">
        <f aca="false">IF(Anagrafica!A116="","",Anagrafica!B116)</f>
        <v/>
      </c>
      <c r="C116" s="15" t="str">
        <f aca="false">IF(Anagrafica!A116="","",Anagrafica!C116)</f>
        <v/>
      </c>
      <c r="D116" s="16" t="str">
        <f aca="false">IF(A116="","",SUMIFS(Movimenti!E:E,Movimenti!B:B,A116,Movimenti!D:D,"Carico"))</f>
        <v/>
      </c>
      <c r="E116" s="16" t="str">
        <f aca="false">IF(A116="","",SUMIFS(Movimenti!E:E,Movimenti!B:B,A116,Movimenti!D:D,"Scarico"))</f>
        <v/>
      </c>
      <c r="F116" s="16" t="str">
        <f aca="false">IF(A116="","",D116-E116)</f>
        <v/>
      </c>
      <c r="G116" s="16" t="str">
        <f aca="false">IF(Anagrafica!A116="","",Anagrafica!G116)</f>
        <v/>
      </c>
      <c r="H116" s="17" t="str">
        <f aca="false">IF(A116="","",IF(F116&lt;=G116,"SOTTO SCORTA","OK"))</f>
        <v/>
      </c>
      <c r="I116" s="18" t="str">
        <f aca="false">IF(Anagrafica!A116="","",Anagrafica!E116)</f>
        <v/>
      </c>
      <c r="J116" s="18" t="str">
        <f aca="false">IF(A116="","",F116*I116)</f>
        <v/>
      </c>
      <c r="K116" s="15" t="str">
        <f aca="false">IF(Anagrafica!A116="","",Anagrafica!H116)</f>
        <v/>
      </c>
    </row>
    <row r="117" customFormat="false" ht="15" hidden="false" customHeight="false" outlineLevel="0" collapsed="false">
      <c r="A117" s="15" t="str">
        <f aca="false">IF(Anagrafica!A117="","",Anagrafica!A117)</f>
        <v/>
      </c>
      <c r="B117" s="15" t="str">
        <f aca="false">IF(Anagrafica!A117="","",Anagrafica!B117)</f>
        <v/>
      </c>
      <c r="C117" s="15" t="str">
        <f aca="false">IF(Anagrafica!A117="","",Anagrafica!C117)</f>
        <v/>
      </c>
      <c r="D117" s="16" t="str">
        <f aca="false">IF(A117="","",SUMIFS(Movimenti!E:E,Movimenti!B:B,A117,Movimenti!D:D,"Carico"))</f>
        <v/>
      </c>
      <c r="E117" s="16" t="str">
        <f aca="false">IF(A117="","",SUMIFS(Movimenti!E:E,Movimenti!B:B,A117,Movimenti!D:D,"Scarico"))</f>
        <v/>
      </c>
      <c r="F117" s="16" t="str">
        <f aca="false">IF(A117="","",D117-E117)</f>
        <v/>
      </c>
      <c r="G117" s="16" t="str">
        <f aca="false">IF(Anagrafica!A117="","",Anagrafica!G117)</f>
        <v/>
      </c>
      <c r="H117" s="17" t="str">
        <f aca="false">IF(A117="","",IF(F117&lt;=G117,"SOTTO SCORTA","OK"))</f>
        <v/>
      </c>
      <c r="I117" s="18" t="str">
        <f aca="false">IF(Anagrafica!A117="","",Anagrafica!E117)</f>
        <v/>
      </c>
      <c r="J117" s="18" t="str">
        <f aca="false">IF(A117="","",F117*I117)</f>
        <v/>
      </c>
      <c r="K117" s="15" t="str">
        <f aca="false">IF(Anagrafica!A117="","",Anagrafica!H117)</f>
        <v/>
      </c>
    </row>
    <row r="118" customFormat="false" ht="15" hidden="false" customHeight="false" outlineLevel="0" collapsed="false">
      <c r="A118" s="15" t="str">
        <f aca="false">IF(Anagrafica!A118="","",Anagrafica!A118)</f>
        <v/>
      </c>
      <c r="B118" s="15" t="str">
        <f aca="false">IF(Anagrafica!A118="","",Anagrafica!B118)</f>
        <v/>
      </c>
      <c r="C118" s="15" t="str">
        <f aca="false">IF(Anagrafica!A118="","",Anagrafica!C118)</f>
        <v/>
      </c>
      <c r="D118" s="16" t="str">
        <f aca="false">IF(A118="","",SUMIFS(Movimenti!E:E,Movimenti!B:B,A118,Movimenti!D:D,"Carico"))</f>
        <v/>
      </c>
      <c r="E118" s="16" t="str">
        <f aca="false">IF(A118="","",SUMIFS(Movimenti!E:E,Movimenti!B:B,A118,Movimenti!D:D,"Scarico"))</f>
        <v/>
      </c>
      <c r="F118" s="16" t="str">
        <f aca="false">IF(A118="","",D118-E118)</f>
        <v/>
      </c>
      <c r="G118" s="16" t="str">
        <f aca="false">IF(Anagrafica!A118="","",Anagrafica!G118)</f>
        <v/>
      </c>
      <c r="H118" s="17" t="str">
        <f aca="false">IF(A118="","",IF(F118&lt;=G118,"SOTTO SCORTA","OK"))</f>
        <v/>
      </c>
      <c r="I118" s="18" t="str">
        <f aca="false">IF(Anagrafica!A118="","",Anagrafica!E118)</f>
        <v/>
      </c>
      <c r="J118" s="18" t="str">
        <f aca="false">IF(A118="","",F118*I118)</f>
        <v/>
      </c>
      <c r="K118" s="15" t="str">
        <f aca="false">IF(Anagrafica!A118="","",Anagrafica!H118)</f>
        <v/>
      </c>
    </row>
    <row r="119" customFormat="false" ht="15" hidden="false" customHeight="false" outlineLevel="0" collapsed="false">
      <c r="A119" s="15" t="str">
        <f aca="false">IF(Anagrafica!A119="","",Anagrafica!A119)</f>
        <v/>
      </c>
      <c r="B119" s="15" t="str">
        <f aca="false">IF(Anagrafica!A119="","",Anagrafica!B119)</f>
        <v/>
      </c>
      <c r="C119" s="15" t="str">
        <f aca="false">IF(Anagrafica!A119="","",Anagrafica!C119)</f>
        <v/>
      </c>
      <c r="D119" s="16" t="str">
        <f aca="false">IF(A119="","",SUMIFS(Movimenti!E:E,Movimenti!B:B,A119,Movimenti!D:D,"Carico"))</f>
        <v/>
      </c>
      <c r="E119" s="16" t="str">
        <f aca="false">IF(A119="","",SUMIFS(Movimenti!E:E,Movimenti!B:B,A119,Movimenti!D:D,"Scarico"))</f>
        <v/>
      </c>
      <c r="F119" s="16" t="str">
        <f aca="false">IF(A119="","",D119-E119)</f>
        <v/>
      </c>
      <c r="G119" s="16" t="str">
        <f aca="false">IF(Anagrafica!A119="","",Anagrafica!G119)</f>
        <v/>
      </c>
      <c r="H119" s="17" t="str">
        <f aca="false">IF(A119="","",IF(F119&lt;=G119,"SOTTO SCORTA","OK"))</f>
        <v/>
      </c>
      <c r="I119" s="18" t="str">
        <f aca="false">IF(Anagrafica!A119="","",Anagrafica!E119)</f>
        <v/>
      </c>
      <c r="J119" s="18" t="str">
        <f aca="false">IF(A119="","",F119*I119)</f>
        <v/>
      </c>
      <c r="K119" s="15" t="str">
        <f aca="false">IF(Anagrafica!A119="","",Anagrafica!H119)</f>
        <v/>
      </c>
    </row>
    <row r="120" customFormat="false" ht="15" hidden="false" customHeight="false" outlineLevel="0" collapsed="false">
      <c r="A120" s="15" t="str">
        <f aca="false">IF(Anagrafica!A120="","",Anagrafica!A120)</f>
        <v/>
      </c>
      <c r="B120" s="15" t="str">
        <f aca="false">IF(Anagrafica!A120="","",Anagrafica!B120)</f>
        <v/>
      </c>
      <c r="C120" s="15" t="str">
        <f aca="false">IF(Anagrafica!A120="","",Anagrafica!C120)</f>
        <v/>
      </c>
      <c r="D120" s="16" t="str">
        <f aca="false">IF(A120="","",SUMIFS(Movimenti!E:E,Movimenti!B:B,A120,Movimenti!D:D,"Carico"))</f>
        <v/>
      </c>
      <c r="E120" s="16" t="str">
        <f aca="false">IF(A120="","",SUMIFS(Movimenti!E:E,Movimenti!B:B,A120,Movimenti!D:D,"Scarico"))</f>
        <v/>
      </c>
      <c r="F120" s="16" t="str">
        <f aca="false">IF(A120="","",D120-E120)</f>
        <v/>
      </c>
      <c r="G120" s="16" t="str">
        <f aca="false">IF(Anagrafica!A120="","",Anagrafica!G120)</f>
        <v/>
      </c>
      <c r="H120" s="17" t="str">
        <f aca="false">IF(A120="","",IF(F120&lt;=G120,"SOTTO SCORTA","OK"))</f>
        <v/>
      </c>
      <c r="I120" s="18" t="str">
        <f aca="false">IF(Anagrafica!A120="","",Anagrafica!E120)</f>
        <v/>
      </c>
      <c r="J120" s="18" t="str">
        <f aca="false">IF(A120="","",F120*I120)</f>
        <v/>
      </c>
      <c r="K120" s="15" t="str">
        <f aca="false">IF(Anagrafica!A120="","",Anagrafica!H120)</f>
        <v/>
      </c>
    </row>
    <row r="121" customFormat="false" ht="15" hidden="false" customHeight="false" outlineLevel="0" collapsed="false">
      <c r="A121" s="15" t="str">
        <f aca="false">IF(Anagrafica!A121="","",Anagrafica!A121)</f>
        <v/>
      </c>
      <c r="B121" s="15" t="str">
        <f aca="false">IF(Anagrafica!A121="","",Anagrafica!B121)</f>
        <v/>
      </c>
      <c r="C121" s="15" t="str">
        <f aca="false">IF(Anagrafica!A121="","",Anagrafica!C121)</f>
        <v/>
      </c>
      <c r="D121" s="16" t="str">
        <f aca="false">IF(A121="","",SUMIFS(Movimenti!E:E,Movimenti!B:B,A121,Movimenti!D:D,"Carico"))</f>
        <v/>
      </c>
      <c r="E121" s="16" t="str">
        <f aca="false">IF(A121="","",SUMIFS(Movimenti!E:E,Movimenti!B:B,A121,Movimenti!D:D,"Scarico"))</f>
        <v/>
      </c>
      <c r="F121" s="16" t="str">
        <f aca="false">IF(A121="","",D121-E121)</f>
        <v/>
      </c>
      <c r="G121" s="16" t="str">
        <f aca="false">IF(Anagrafica!A121="","",Anagrafica!G121)</f>
        <v/>
      </c>
      <c r="H121" s="17" t="str">
        <f aca="false">IF(A121="","",IF(F121&lt;=G121,"SOTTO SCORTA","OK"))</f>
        <v/>
      </c>
      <c r="I121" s="18" t="str">
        <f aca="false">IF(Anagrafica!A121="","",Anagrafica!E121)</f>
        <v/>
      </c>
      <c r="J121" s="18" t="str">
        <f aca="false">IF(A121="","",F121*I121)</f>
        <v/>
      </c>
      <c r="K121" s="15" t="str">
        <f aca="false">IF(Anagrafica!A121="","",Anagrafica!H121)</f>
        <v/>
      </c>
    </row>
    <row r="122" customFormat="false" ht="15" hidden="false" customHeight="false" outlineLevel="0" collapsed="false">
      <c r="A122" s="15" t="str">
        <f aca="false">IF(Anagrafica!A122="","",Anagrafica!A122)</f>
        <v/>
      </c>
      <c r="B122" s="15" t="str">
        <f aca="false">IF(Anagrafica!A122="","",Anagrafica!B122)</f>
        <v/>
      </c>
      <c r="C122" s="15" t="str">
        <f aca="false">IF(Anagrafica!A122="","",Anagrafica!C122)</f>
        <v/>
      </c>
      <c r="D122" s="16" t="str">
        <f aca="false">IF(A122="","",SUMIFS(Movimenti!E:E,Movimenti!B:B,A122,Movimenti!D:D,"Carico"))</f>
        <v/>
      </c>
      <c r="E122" s="16" t="str">
        <f aca="false">IF(A122="","",SUMIFS(Movimenti!E:E,Movimenti!B:B,A122,Movimenti!D:D,"Scarico"))</f>
        <v/>
      </c>
      <c r="F122" s="16" t="str">
        <f aca="false">IF(A122="","",D122-E122)</f>
        <v/>
      </c>
      <c r="G122" s="16" t="str">
        <f aca="false">IF(Anagrafica!A122="","",Anagrafica!G122)</f>
        <v/>
      </c>
      <c r="H122" s="17" t="str">
        <f aca="false">IF(A122="","",IF(F122&lt;=G122,"SOTTO SCORTA","OK"))</f>
        <v/>
      </c>
      <c r="I122" s="18" t="str">
        <f aca="false">IF(Anagrafica!A122="","",Anagrafica!E122)</f>
        <v/>
      </c>
      <c r="J122" s="18" t="str">
        <f aca="false">IF(A122="","",F122*I122)</f>
        <v/>
      </c>
      <c r="K122" s="15" t="str">
        <f aca="false">IF(Anagrafica!A122="","",Anagrafica!H122)</f>
        <v/>
      </c>
    </row>
    <row r="123" customFormat="false" ht="15" hidden="false" customHeight="false" outlineLevel="0" collapsed="false">
      <c r="A123" s="15" t="str">
        <f aca="false">IF(Anagrafica!A123="","",Anagrafica!A123)</f>
        <v/>
      </c>
      <c r="B123" s="15" t="str">
        <f aca="false">IF(Anagrafica!A123="","",Anagrafica!B123)</f>
        <v/>
      </c>
      <c r="C123" s="15" t="str">
        <f aca="false">IF(Anagrafica!A123="","",Anagrafica!C123)</f>
        <v/>
      </c>
      <c r="D123" s="16" t="str">
        <f aca="false">IF(A123="","",SUMIFS(Movimenti!E:E,Movimenti!B:B,A123,Movimenti!D:D,"Carico"))</f>
        <v/>
      </c>
      <c r="E123" s="16" t="str">
        <f aca="false">IF(A123="","",SUMIFS(Movimenti!E:E,Movimenti!B:B,A123,Movimenti!D:D,"Scarico"))</f>
        <v/>
      </c>
      <c r="F123" s="16" t="str">
        <f aca="false">IF(A123="","",D123-E123)</f>
        <v/>
      </c>
      <c r="G123" s="16" t="str">
        <f aca="false">IF(Anagrafica!A123="","",Anagrafica!G123)</f>
        <v/>
      </c>
      <c r="H123" s="17" t="str">
        <f aca="false">IF(A123="","",IF(F123&lt;=G123,"SOTTO SCORTA","OK"))</f>
        <v/>
      </c>
      <c r="I123" s="18" t="str">
        <f aca="false">IF(Anagrafica!A123="","",Anagrafica!E123)</f>
        <v/>
      </c>
      <c r="J123" s="18" t="str">
        <f aca="false">IF(A123="","",F123*I123)</f>
        <v/>
      </c>
      <c r="K123" s="15" t="str">
        <f aca="false">IF(Anagrafica!A123="","",Anagrafica!H123)</f>
        <v/>
      </c>
    </row>
    <row r="124" customFormat="false" ht="15" hidden="false" customHeight="false" outlineLevel="0" collapsed="false">
      <c r="A124" s="15" t="str">
        <f aca="false">IF(Anagrafica!A124="","",Anagrafica!A124)</f>
        <v/>
      </c>
      <c r="B124" s="15" t="str">
        <f aca="false">IF(Anagrafica!A124="","",Anagrafica!B124)</f>
        <v/>
      </c>
      <c r="C124" s="15" t="str">
        <f aca="false">IF(Anagrafica!A124="","",Anagrafica!C124)</f>
        <v/>
      </c>
      <c r="D124" s="16" t="str">
        <f aca="false">IF(A124="","",SUMIFS(Movimenti!E:E,Movimenti!B:B,A124,Movimenti!D:D,"Carico"))</f>
        <v/>
      </c>
      <c r="E124" s="16" t="str">
        <f aca="false">IF(A124="","",SUMIFS(Movimenti!E:E,Movimenti!B:B,A124,Movimenti!D:D,"Scarico"))</f>
        <v/>
      </c>
      <c r="F124" s="16" t="str">
        <f aca="false">IF(A124="","",D124-E124)</f>
        <v/>
      </c>
      <c r="G124" s="16" t="str">
        <f aca="false">IF(Anagrafica!A124="","",Anagrafica!G124)</f>
        <v/>
      </c>
      <c r="H124" s="17" t="str">
        <f aca="false">IF(A124="","",IF(F124&lt;=G124,"SOTTO SCORTA","OK"))</f>
        <v/>
      </c>
      <c r="I124" s="18" t="str">
        <f aca="false">IF(Anagrafica!A124="","",Anagrafica!E124)</f>
        <v/>
      </c>
      <c r="J124" s="18" t="str">
        <f aca="false">IF(A124="","",F124*I124)</f>
        <v/>
      </c>
      <c r="K124" s="15" t="str">
        <f aca="false">IF(Anagrafica!A124="","",Anagrafica!H124)</f>
        <v/>
      </c>
    </row>
    <row r="125" customFormat="false" ht="15" hidden="false" customHeight="false" outlineLevel="0" collapsed="false">
      <c r="A125" s="15" t="str">
        <f aca="false">IF(Anagrafica!A125="","",Anagrafica!A125)</f>
        <v/>
      </c>
      <c r="B125" s="15" t="str">
        <f aca="false">IF(Anagrafica!A125="","",Anagrafica!B125)</f>
        <v/>
      </c>
      <c r="C125" s="15" t="str">
        <f aca="false">IF(Anagrafica!A125="","",Anagrafica!C125)</f>
        <v/>
      </c>
      <c r="D125" s="16" t="str">
        <f aca="false">IF(A125="","",SUMIFS(Movimenti!E:E,Movimenti!B:B,A125,Movimenti!D:D,"Carico"))</f>
        <v/>
      </c>
      <c r="E125" s="16" t="str">
        <f aca="false">IF(A125="","",SUMIFS(Movimenti!E:E,Movimenti!B:B,A125,Movimenti!D:D,"Scarico"))</f>
        <v/>
      </c>
      <c r="F125" s="16" t="str">
        <f aca="false">IF(A125="","",D125-E125)</f>
        <v/>
      </c>
      <c r="G125" s="16" t="str">
        <f aca="false">IF(Anagrafica!A125="","",Anagrafica!G125)</f>
        <v/>
      </c>
      <c r="H125" s="17" t="str">
        <f aca="false">IF(A125="","",IF(F125&lt;=G125,"SOTTO SCORTA","OK"))</f>
        <v/>
      </c>
      <c r="I125" s="18" t="str">
        <f aca="false">IF(Anagrafica!A125="","",Anagrafica!E125)</f>
        <v/>
      </c>
      <c r="J125" s="18" t="str">
        <f aca="false">IF(A125="","",F125*I125)</f>
        <v/>
      </c>
      <c r="K125" s="15" t="str">
        <f aca="false">IF(Anagrafica!A125="","",Anagrafica!H125)</f>
        <v/>
      </c>
    </row>
    <row r="126" customFormat="false" ht="15" hidden="false" customHeight="false" outlineLevel="0" collapsed="false">
      <c r="A126" s="15" t="str">
        <f aca="false">IF(Anagrafica!A126="","",Anagrafica!A126)</f>
        <v/>
      </c>
      <c r="B126" s="15" t="str">
        <f aca="false">IF(Anagrafica!A126="","",Anagrafica!B126)</f>
        <v/>
      </c>
      <c r="C126" s="15" t="str">
        <f aca="false">IF(Anagrafica!A126="","",Anagrafica!C126)</f>
        <v/>
      </c>
      <c r="D126" s="16" t="str">
        <f aca="false">IF(A126="","",SUMIFS(Movimenti!E:E,Movimenti!B:B,A126,Movimenti!D:D,"Carico"))</f>
        <v/>
      </c>
      <c r="E126" s="16" t="str">
        <f aca="false">IF(A126="","",SUMIFS(Movimenti!E:E,Movimenti!B:B,A126,Movimenti!D:D,"Scarico"))</f>
        <v/>
      </c>
      <c r="F126" s="16" t="str">
        <f aca="false">IF(A126="","",D126-E126)</f>
        <v/>
      </c>
      <c r="G126" s="16" t="str">
        <f aca="false">IF(Anagrafica!A126="","",Anagrafica!G126)</f>
        <v/>
      </c>
      <c r="H126" s="17" t="str">
        <f aca="false">IF(A126="","",IF(F126&lt;=G126,"SOTTO SCORTA","OK"))</f>
        <v/>
      </c>
      <c r="I126" s="18" t="str">
        <f aca="false">IF(Anagrafica!A126="","",Anagrafica!E126)</f>
        <v/>
      </c>
      <c r="J126" s="18" t="str">
        <f aca="false">IF(A126="","",F126*I126)</f>
        <v/>
      </c>
      <c r="K126" s="15" t="str">
        <f aca="false">IF(Anagrafica!A126="","",Anagrafica!H126)</f>
        <v/>
      </c>
    </row>
    <row r="127" customFormat="false" ht="15" hidden="false" customHeight="false" outlineLevel="0" collapsed="false">
      <c r="A127" s="15" t="str">
        <f aca="false">IF(Anagrafica!A127="","",Anagrafica!A127)</f>
        <v/>
      </c>
      <c r="B127" s="15" t="str">
        <f aca="false">IF(Anagrafica!A127="","",Anagrafica!B127)</f>
        <v/>
      </c>
      <c r="C127" s="15" t="str">
        <f aca="false">IF(Anagrafica!A127="","",Anagrafica!C127)</f>
        <v/>
      </c>
      <c r="D127" s="16" t="str">
        <f aca="false">IF(A127="","",SUMIFS(Movimenti!E:E,Movimenti!B:B,A127,Movimenti!D:D,"Carico"))</f>
        <v/>
      </c>
      <c r="E127" s="16" t="str">
        <f aca="false">IF(A127="","",SUMIFS(Movimenti!E:E,Movimenti!B:B,A127,Movimenti!D:D,"Scarico"))</f>
        <v/>
      </c>
      <c r="F127" s="16" t="str">
        <f aca="false">IF(A127="","",D127-E127)</f>
        <v/>
      </c>
      <c r="G127" s="16" t="str">
        <f aca="false">IF(Anagrafica!A127="","",Anagrafica!G127)</f>
        <v/>
      </c>
      <c r="H127" s="17" t="str">
        <f aca="false">IF(A127="","",IF(F127&lt;=G127,"SOTTO SCORTA","OK"))</f>
        <v/>
      </c>
      <c r="I127" s="18" t="str">
        <f aca="false">IF(Anagrafica!A127="","",Anagrafica!E127)</f>
        <v/>
      </c>
      <c r="J127" s="18" t="str">
        <f aca="false">IF(A127="","",F127*I127)</f>
        <v/>
      </c>
      <c r="K127" s="15" t="str">
        <f aca="false">IF(Anagrafica!A127="","",Anagrafica!H127)</f>
        <v/>
      </c>
    </row>
    <row r="128" customFormat="false" ht="15" hidden="false" customHeight="false" outlineLevel="0" collapsed="false">
      <c r="A128" s="15" t="str">
        <f aca="false">IF(Anagrafica!A128="","",Anagrafica!A128)</f>
        <v/>
      </c>
      <c r="B128" s="15" t="str">
        <f aca="false">IF(Anagrafica!A128="","",Anagrafica!B128)</f>
        <v/>
      </c>
      <c r="C128" s="15" t="str">
        <f aca="false">IF(Anagrafica!A128="","",Anagrafica!C128)</f>
        <v/>
      </c>
      <c r="D128" s="16" t="str">
        <f aca="false">IF(A128="","",SUMIFS(Movimenti!E:E,Movimenti!B:B,A128,Movimenti!D:D,"Carico"))</f>
        <v/>
      </c>
      <c r="E128" s="16" t="str">
        <f aca="false">IF(A128="","",SUMIFS(Movimenti!E:E,Movimenti!B:B,A128,Movimenti!D:D,"Scarico"))</f>
        <v/>
      </c>
      <c r="F128" s="16" t="str">
        <f aca="false">IF(A128="","",D128-E128)</f>
        <v/>
      </c>
      <c r="G128" s="16" t="str">
        <f aca="false">IF(Anagrafica!A128="","",Anagrafica!G128)</f>
        <v/>
      </c>
      <c r="H128" s="17" t="str">
        <f aca="false">IF(A128="","",IF(F128&lt;=G128,"SOTTO SCORTA","OK"))</f>
        <v/>
      </c>
      <c r="I128" s="18" t="str">
        <f aca="false">IF(Anagrafica!A128="","",Anagrafica!E128)</f>
        <v/>
      </c>
      <c r="J128" s="18" t="str">
        <f aca="false">IF(A128="","",F128*I128)</f>
        <v/>
      </c>
      <c r="K128" s="15" t="str">
        <f aca="false">IF(Anagrafica!A128="","",Anagrafica!H128)</f>
        <v/>
      </c>
    </row>
    <row r="129" customFormat="false" ht="15" hidden="false" customHeight="false" outlineLevel="0" collapsed="false">
      <c r="A129" s="15" t="str">
        <f aca="false">IF(Anagrafica!A129="","",Anagrafica!A129)</f>
        <v/>
      </c>
      <c r="B129" s="15" t="str">
        <f aca="false">IF(Anagrafica!A129="","",Anagrafica!B129)</f>
        <v/>
      </c>
      <c r="C129" s="15" t="str">
        <f aca="false">IF(Anagrafica!A129="","",Anagrafica!C129)</f>
        <v/>
      </c>
      <c r="D129" s="16" t="str">
        <f aca="false">IF(A129="","",SUMIFS(Movimenti!E:E,Movimenti!B:B,A129,Movimenti!D:D,"Carico"))</f>
        <v/>
      </c>
      <c r="E129" s="16" t="str">
        <f aca="false">IF(A129="","",SUMIFS(Movimenti!E:E,Movimenti!B:B,A129,Movimenti!D:D,"Scarico"))</f>
        <v/>
      </c>
      <c r="F129" s="16" t="str">
        <f aca="false">IF(A129="","",D129-E129)</f>
        <v/>
      </c>
      <c r="G129" s="16" t="str">
        <f aca="false">IF(Anagrafica!A129="","",Anagrafica!G129)</f>
        <v/>
      </c>
      <c r="H129" s="17" t="str">
        <f aca="false">IF(A129="","",IF(F129&lt;=G129,"SOTTO SCORTA","OK"))</f>
        <v/>
      </c>
      <c r="I129" s="18" t="str">
        <f aca="false">IF(Anagrafica!A129="","",Anagrafica!E129)</f>
        <v/>
      </c>
      <c r="J129" s="18" t="str">
        <f aca="false">IF(A129="","",F129*I129)</f>
        <v/>
      </c>
      <c r="K129" s="15" t="str">
        <f aca="false">IF(Anagrafica!A129="","",Anagrafica!H129)</f>
        <v/>
      </c>
    </row>
    <row r="130" customFormat="false" ht="15" hidden="false" customHeight="false" outlineLevel="0" collapsed="false">
      <c r="A130" s="15" t="str">
        <f aca="false">IF(Anagrafica!A130="","",Anagrafica!A130)</f>
        <v/>
      </c>
      <c r="B130" s="15" t="str">
        <f aca="false">IF(Anagrafica!A130="","",Anagrafica!B130)</f>
        <v/>
      </c>
      <c r="C130" s="15" t="str">
        <f aca="false">IF(Anagrafica!A130="","",Anagrafica!C130)</f>
        <v/>
      </c>
      <c r="D130" s="16" t="str">
        <f aca="false">IF(A130="","",SUMIFS(Movimenti!E:E,Movimenti!B:B,A130,Movimenti!D:D,"Carico"))</f>
        <v/>
      </c>
      <c r="E130" s="16" t="str">
        <f aca="false">IF(A130="","",SUMIFS(Movimenti!E:E,Movimenti!B:B,A130,Movimenti!D:D,"Scarico"))</f>
        <v/>
      </c>
      <c r="F130" s="16" t="str">
        <f aca="false">IF(A130="","",D130-E130)</f>
        <v/>
      </c>
      <c r="G130" s="16" t="str">
        <f aca="false">IF(Anagrafica!A130="","",Anagrafica!G130)</f>
        <v/>
      </c>
      <c r="H130" s="17" t="str">
        <f aca="false">IF(A130="","",IF(F130&lt;=G130,"SOTTO SCORTA","OK"))</f>
        <v/>
      </c>
      <c r="I130" s="18" t="str">
        <f aca="false">IF(Anagrafica!A130="","",Anagrafica!E130)</f>
        <v/>
      </c>
      <c r="J130" s="18" t="str">
        <f aca="false">IF(A130="","",F130*I130)</f>
        <v/>
      </c>
      <c r="K130" s="15" t="str">
        <f aca="false">IF(Anagrafica!A130="","",Anagrafica!H130)</f>
        <v/>
      </c>
    </row>
    <row r="131" customFormat="false" ht="15" hidden="false" customHeight="false" outlineLevel="0" collapsed="false">
      <c r="A131" s="15" t="str">
        <f aca="false">IF(Anagrafica!A131="","",Anagrafica!A131)</f>
        <v/>
      </c>
      <c r="B131" s="15" t="str">
        <f aca="false">IF(Anagrafica!A131="","",Anagrafica!B131)</f>
        <v/>
      </c>
      <c r="C131" s="15" t="str">
        <f aca="false">IF(Anagrafica!A131="","",Anagrafica!C131)</f>
        <v/>
      </c>
      <c r="D131" s="16" t="str">
        <f aca="false">IF(A131="","",SUMIFS(Movimenti!E:E,Movimenti!B:B,A131,Movimenti!D:D,"Carico"))</f>
        <v/>
      </c>
      <c r="E131" s="16" t="str">
        <f aca="false">IF(A131="","",SUMIFS(Movimenti!E:E,Movimenti!B:B,A131,Movimenti!D:D,"Scarico"))</f>
        <v/>
      </c>
      <c r="F131" s="16" t="str">
        <f aca="false">IF(A131="","",D131-E131)</f>
        <v/>
      </c>
      <c r="G131" s="16" t="str">
        <f aca="false">IF(Anagrafica!A131="","",Anagrafica!G131)</f>
        <v/>
      </c>
      <c r="H131" s="17" t="str">
        <f aca="false">IF(A131="","",IF(F131&lt;=G131,"SOTTO SCORTA","OK"))</f>
        <v/>
      </c>
      <c r="I131" s="18" t="str">
        <f aca="false">IF(Anagrafica!A131="","",Anagrafica!E131)</f>
        <v/>
      </c>
      <c r="J131" s="18" t="str">
        <f aca="false">IF(A131="","",F131*I131)</f>
        <v/>
      </c>
      <c r="K131" s="15" t="str">
        <f aca="false">IF(Anagrafica!A131="","",Anagrafica!H131)</f>
        <v/>
      </c>
    </row>
    <row r="132" customFormat="false" ht="15" hidden="false" customHeight="false" outlineLevel="0" collapsed="false">
      <c r="A132" s="15" t="str">
        <f aca="false">IF(Anagrafica!A132="","",Anagrafica!A132)</f>
        <v/>
      </c>
      <c r="B132" s="15" t="str">
        <f aca="false">IF(Anagrafica!A132="","",Anagrafica!B132)</f>
        <v/>
      </c>
      <c r="C132" s="15" t="str">
        <f aca="false">IF(Anagrafica!A132="","",Anagrafica!C132)</f>
        <v/>
      </c>
      <c r="D132" s="16" t="str">
        <f aca="false">IF(A132="","",SUMIFS(Movimenti!E:E,Movimenti!B:B,A132,Movimenti!D:D,"Carico"))</f>
        <v/>
      </c>
      <c r="E132" s="16" t="str">
        <f aca="false">IF(A132="","",SUMIFS(Movimenti!E:E,Movimenti!B:B,A132,Movimenti!D:D,"Scarico"))</f>
        <v/>
      </c>
      <c r="F132" s="16" t="str">
        <f aca="false">IF(A132="","",D132-E132)</f>
        <v/>
      </c>
      <c r="G132" s="16" t="str">
        <f aca="false">IF(Anagrafica!A132="","",Anagrafica!G132)</f>
        <v/>
      </c>
      <c r="H132" s="17" t="str">
        <f aca="false">IF(A132="","",IF(F132&lt;=G132,"SOTTO SCORTA","OK"))</f>
        <v/>
      </c>
      <c r="I132" s="18" t="str">
        <f aca="false">IF(Anagrafica!A132="","",Anagrafica!E132)</f>
        <v/>
      </c>
      <c r="J132" s="18" t="str">
        <f aca="false">IF(A132="","",F132*I132)</f>
        <v/>
      </c>
      <c r="K132" s="15" t="str">
        <f aca="false">IF(Anagrafica!A132="","",Anagrafica!H132)</f>
        <v/>
      </c>
    </row>
    <row r="133" customFormat="false" ht="15" hidden="false" customHeight="false" outlineLevel="0" collapsed="false">
      <c r="A133" s="15" t="str">
        <f aca="false">IF(Anagrafica!A133="","",Anagrafica!A133)</f>
        <v/>
      </c>
      <c r="B133" s="15" t="str">
        <f aca="false">IF(Anagrafica!A133="","",Anagrafica!B133)</f>
        <v/>
      </c>
      <c r="C133" s="15" t="str">
        <f aca="false">IF(Anagrafica!A133="","",Anagrafica!C133)</f>
        <v/>
      </c>
      <c r="D133" s="16" t="str">
        <f aca="false">IF(A133="","",SUMIFS(Movimenti!E:E,Movimenti!B:B,A133,Movimenti!D:D,"Carico"))</f>
        <v/>
      </c>
      <c r="E133" s="16" t="str">
        <f aca="false">IF(A133="","",SUMIFS(Movimenti!E:E,Movimenti!B:B,A133,Movimenti!D:D,"Scarico"))</f>
        <v/>
      </c>
      <c r="F133" s="16" t="str">
        <f aca="false">IF(A133="","",D133-E133)</f>
        <v/>
      </c>
      <c r="G133" s="16" t="str">
        <f aca="false">IF(Anagrafica!A133="","",Anagrafica!G133)</f>
        <v/>
      </c>
      <c r="H133" s="17" t="str">
        <f aca="false">IF(A133="","",IF(F133&lt;=G133,"SOTTO SCORTA","OK"))</f>
        <v/>
      </c>
      <c r="I133" s="18" t="str">
        <f aca="false">IF(Anagrafica!A133="","",Anagrafica!E133)</f>
        <v/>
      </c>
      <c r="J133" s="18" t="str">
        <f aca="false">IF(A133="","",F133*I133)</f>
        <v/>
      </c>
      <c r="K133" s="15" t="str">
        <f aca="false">IF(Anagrafica!A133="","",Anagrafica!H133)</f>
        <v/>
      </c>
    </row>
    <row r="134" customFormat="false" ht="15" hidden="false" customHeight="false" outlineLevel="0" collapsed="false">
      <c r="A134" s="15" t="str">
        <f aca="false">IF(Anagrafica!A134="","",Anagrafica!A134)</f>
        <v/>
      </c>
      <c r="B134" s="15" t="str">
        <f aca="false">IF(Anagrafica!A134="","",Anagrafica!B134)</f>
        <v/>
      </c>
      <c r="C134" s="15" t="str">
        <f aca="false">IF(Anagrafica!A134="","",Anagrafica!C134)</f>
        <v/>
      </c>
      <c r="D134" s="16" t="str">
        <f aca="false">IF(A134="","",SUMIFS(Movimenti!E:E,Movimenti!B:B,A134,Movimenti!D:D,"Carico"))</f>
        <v/>
      </c>
      <c r="E134" s="16" t="str">
        <f aca="false">IF(A134="","",SUMIFS(Movimenti!E:E,Movimenti!B:B,A134,Movimenti!D:D,"Scarico"))</f>
        <v/>
      </c>
      <c r="F134" s="16" t="str">
        <f aca="false">IF(A134="","",D134-E134)</f>
        <v/>
      </c>
      <c r="G134" s="16" t="str">
        <f aca="false">IF(Anagrafica!A134="","",Anagrafica!G134)</f>
        <v/>
      </c>
      <c r="H134" s="17" t="str">
        <f aca="false">IF(A134="","",IF(F134&lt;=G134,"SOTTO SCORTA","OK"))</f>
        <v/>
      </c>
      <c r="I134" s="18" t="str">
        <f aca="false">IF(Anagrafica!A134="","",Anagrafica!E134)</f>
        <v/>
      </c>
      <c r="J134" s="18" t="str">
        <f aca="false">IF(A134="","",F134*I134)</f>
        <v/>
      </c>
      <c r="K134" s="15" t="str">
        <f aca="false">IF(Anagrafica!A134="","",Anagrafica!H134)</f>
        <v/>
      </c>
    </row>
    <row r="135" customFormat="false" ht="15" hidden="false" customHeight="false" outlineLevel="0" collapsed="false">
      <c r="A135" s="15" t="str">
        <f aca="false">IF(Anagrafica!A135="","",Anagrafica!A135)</f>
        <v/>
      </c>
      <c r="B135" s="15" t="str">
        <f aca="false">IF(Anagrafica!A135="","",Anagrafica!B135)</f>
        <v/>
      </c>
      <c r="C135" s="15" t="str">
        <f aca="false">IF(Anagrafica!A135="","",Anagrafica!C135)</f>
        <v/>
      </c>
      <c r="D135" s="16" t="str">
        <f aca="false">IF(A135="","",SUMIFS(Movimenti!E:E,Movimenti!B:B,A135,Movimenti!D:D,"Carico"))</f>
        <v/>
      </c>
      <c r="E135" s="16" t="str">
        <f aca="false">IF(A135="","",SUMIFS(Movimenti!E:E,Movimenti!B:B,A135,Movimenti!D:D,"Scarico"))</f>
        <v/>
      </c>
      <c r="F135" s="16" t="str">
        <f aca="false">IF(A135="","",D135-E135)</f>
        <v/>
      </c>
      <c r="G135" s="16" t="str">
        <f aca="false">IF(Anagrafica!A135="","",Anagrafica!G135)</f>
        <v/>
      </c>
      <c r="H135" s="17" t="str">
        <f aca="false">IF(A135="","",IF(F135&lt;=G135,"SOTTO SCORTA","OK"))</f>
        <v/>
      </c>
      <c r="I135" s="18" t="str">
        <f aca="false">IF(Anagrafica!A135="","",Anagrafica!E135)</f>
        <v/>
      </c>
      <c r="J135" s="18" t="str">
        <f aca="false">IF(A135="","",F135*I135)</f>
        <v/>
      </c>
      <c r="K135" s="15" t="str">
        <f aca="false">IF(Anagrafica!A135="","",Anagrafica!H135)</f>
        <v/>
      </c>
    </row>
    <row r="136" customFormat="false" ht="15" hidden="false" customHeight="false" outlineLevel="0" collapsed="false">
      <c r="A136" s="15" t="str">
        <f aca="false">IF(Anagrafica!A136="","",Anagrafica!A136)</f>
        <v/>
      </c>
      <c r="B136" s="15" t="str">
        <f aca="false">IF(Anagrafica!A136="","",Anagrafica!B136)</f>
        <v/>
      </c>
      <c r="C136" s="15" t="str">
        <f aca="false">IF(Anagrafica!A136="","",Anagrafica!C136)</f>
        <v/>
      </c>
      <c r="D136" s="16" t="str">
        <f aca="false">IF(A136="","",SUMIFS(Movimenti!E:E,Movimenti!B:B,A136,Movimenti!D:D,"Carico"))</f>
        <v/>
      </c>
      <c r="E136" s="16" t="str">
        <f aca="false">IF(A136="","",SUMIFS(Movimenti!E:E,Movimenti!B:B,A136,Movimenti!D:D,"Scarico"))</f>
        <v/>
      </c>
      <c r="F136" s="16" t="str">
        <f aca="false">IF(A136="","",D136-E136)</f>
        <v/>
      </c>
      <c r="G136" s="16" t="str">
        <f aca="false">IF(Anagrafica!A136="","",Anagrafica!G136)</f>
        <v/>
      </c>
      <c r="H136" s="17" t="str">
        <f aca="false">IF(A136="","",IF(F136&lt;=G136,"SOTTO SCORTA","OK"))</f>
        <v/>
      </c>
      <c r="I136" s="18" t="str">
        <f aca="false">IF(Anagrafica!A136="","",Anagrafica!E136)</f>
        <v/>
      </c>
      <c r="J136" s="18" t="str">
        <f aca="false">IF(A136="","",F136*I136)</f>
        <v/>
      </c>
      <c r="K136" s="15" t="str">
        <f aca="false">IF(Anagrafica!A136="","",Anagrafica!H136)</f>
        <v/>
      </c>
    </row>
    <row r="137" customFormat="false" ht="15" hidden="false" customHeight="false" outlineLevel="0" collapsed="false">
      <c r="A137" s="15" t="str">
        <f aca="false">IF(Anagrafica!A137="","",Anagrafica!A137)</f>
        <v/>
      </c>
      <c r="B137" s="15" t="str">
        <f aca="false">IF(Anagrafica!A137="","",Anagrafica!B137)</f>
        <v/>
      </c>
      <c r="C137" s="15" t="str">
        <f aca="false">IF(Anagrafica!A137="","",Anagrafica!C137)</f>
        <v/>
      </c>
      <c r="D137" s="16" t="str">
        <f aca="false">IF(A137="","",SUMIFS(Movimenti!E:E,Movimenti!B:B,A137,Movimenti!D:D,"Carico"))</f>
        <v/>
      </c>
      <c r="E137" s="16" t="str">
        <f aca="false">IF(A137="","",SUMIFS(Movimenti!E:E,Movimenti!B:B,A137,Movimenti!D:D,"Scarico"))</f>
        <v/>
      </c>
      <c r="F137" s="16" t="str">
        <f aca="false">IF(A137="","",D137-E137)</f>
        <v/>
      </c>
      <c r="G137" s="16" t="str">
        <f aca="false">IF(Anagrafica!A137="","",Anagrafica!G137)</f>
        <v/>
      </c>
      <c r="H137" s="17" t="str">
        <f aca="false">IF(A137="","",IF(F137&lt;=G137,"SOTTO SCORTA","OK"))</f>
        <v/>
      </c>
      <c r="I137" s="18" t="str">
        <f aca="false">IF(Anagrafica!A137="","",Anagrafica!E137)</f>
        <v/>
      </c>
      <c r="J137" s="18" t="str">
        <f aca="false">IF(A137="","",F137*I137)</f>
        <v/>
      </c>
      <c r="K137" s="15" t="str">
        <f aca="false">IF(Anagrafica!A137="","",Anagrafica!H137)</f>
        <v/>
      </c>
    </row>
    <row r="138" customFormat="false" ht="15" hidden="false" customHeight="false" outlineLevel="0" collapsed="false">
      <c r="A138" s="15" t="str">
        <f aca="false">IF(Anagrafica!A138="","",Anagrafica!A138)</f>
        <v/>
      </c>
      <c r="B138" s="15" t="str">
        <f aca="false">IF(Anagrafica!A138="","",Anagrafica!B138)</f>
        <v/>
      </c>
      <c r="C138" s="15" t="str">
        <f aca="false">IF(Anagrafica!A138="","",Anagrafica!C138)</f>
        <v/>
      </c>
      <c r="D138" s="16" t="str">
        <f aca="false">IF(A138="","",SUMIFS(Movimenti!E:E,Movimenti!B:B,A138,Movimenti!D:D,"Carico"))</f>
        <v/>
      </c>
      <c r="E138" s="16" t="str">
        <f aca="false">IF(A138="","",SUMIFS(Movimenti!E:E,Movimenti!B:B,A138,Movimenti!D:D,"Scarico"))</f>
        <v/>
      </c>
      <c r="F138" s="16" t="str">
        <f aca="false">IF(A138="","",D138-E138)</f>
        <v/>
      </c>
      <c r="G138" s="16" t="str">
        <f aca="false">IF(Anagrafica!A138="","",Anagrafica!G138)</f>
        <v/>
      </c>
      <c r="H138" s="17" t="str">
        <f aca="false">IF(A138="","",IF(F138&lt;=G138,"SOTTO SCORTA","OK"))</f>
        <v/>
      </c>
      <c r="I138" s="18" t="str">
        <f aca="false">IF(Anagrafica!A138="","",Anagrafica!E138)</f>
        <v/>
      </c>
      <c r="J138" s="18" t="str">
        <f aca="false">IF(A138="","",F138*I138)</f>
        <v/>
      </c>
      <c r="K138" s="15" t="str">
        <f aca="false">IF(Anagrafica!A138="","",Anagrafica!H138)</f>
        <v/>
      </c>
    </row>
    <row r="139" customFormat="false" ht="15" hidden="false" customHeight="false" outlineLevel="0" collapsed="false">
      <c r="A139" s="15" t="str">
        <f aca="false">IF(Anagrafica!A139="","",Anagrafica!A139)</f>
        <v/>
      </c>
      <c r="B139" s="15" t="str">
        <f aca="false">IF(Anagrafica!A139="","",Anagrafica!B139)</f>
        <v/>
      </c>
      <c r="C139" s="15" t="str">
        <f aca="false">IF(Anagrafica!A139="","",Anagrafica!C139)</f>
        <v/>
      </c>
      <c r="D139" s="16" t="str">
        <f aca="false">IF(A139="","",SUMIFS(Movimenti!E:E,Movimenti!B:B,A139,Movimenti!D:D,"Carico"))</f>
        <v/>
      </c>
      <c r="E139" s="16" t="str">
        <f aca="false">IF(A139="","",SUMIFS(Movimenti!E:E,Movimenti!B:B,A139,Movimenti!D:D,"Scarico"))</f>
        <v/>
      </c>
      <c r="F139" s="16" t="str">
        <f aca="false">IF(A139="","",D139-E139)</f>
        <v/>
      </c>
      <c r="G139" s="16" t="str">
        <f aca="false">IF(Anagrafica!A139="","",Anagrafica!G139)</f>
        <v/>
      </c>
      <c r="H139" s="17" t="str">
        <f aca="false">IF(A139="","",IF(F139&lt;=G139,"SOTTO SCORTA","OK"))</f>
        <v/>
      </c>
      <c r="I139" s="18" t="str">
        <f aca="false">IF(Anagrafica!A139="","",Anagrafica!E139)</f>
        <v/>
      </c>
      <c r="J139" s="18" t="str">
        <f aca="false">IF(A139="","",F139*I139)</f>
        <v/>
      </c>
      <c r="K139" s="15" t="str">
        <f aca="false">IF(Anagrafica!A139="","",Anagrafica!H139)</f>
        <v/>
      </c>
    </row>
    <row r="140" customFormat="false" ht="15" hidden="false" customHeight="false" outlineLevel="0" collapsed="false">
      <c r="A140" s="15" t="str">
        <f aca="false">IF(Anagrafica!A140="","",Anagrafica!A140)</f>
        <v/>
      </c>
      <c r="B140" s="15" t="str">
        <f aca="false">IF(Anagrafica!A140="","",Anagrafica!B140)</f>
        <v/>
      </c>
      <c r="C140" s="15" t="str">
        <f aca="false">IF(Anagrafica!A140="","",Anagrafica!C140)</f>
        <v/>
      </c>
      <c r="D140" s="16" t="str">
        <f aca="false">IF(A140="","",SUMIFS(Movimenti!E:E,Movimenti!B:B,A140,Movimenti!D:D,"Carico"))</f>
        <v/>
      </c>
      <c r="E140" s="16" t="str">
        <f aca="false">IF(A140="","",SUMIFS(Movimenti!E:E,Movimenti!B:B,A140,Movimenti!D:D,"Scarico"))</f>
        <v/>
      </c>
      <c r="F140" s="16" t="str">
        <f aca="false">IF(A140="","",D140-E140)</f>
        <v/>
      </c>
      <c r="G140" s="16" t="str">
        <f aca="false">IF(Anagrafica!A140="","",Anagrafica!G140)</f>
        <v/>
      </c>
      <c r="H140" s="17" t="str">
        <f aca="false">IF(A140="","",IF(F140&lt;=G140,"SOTTO SCORTA","OK"))</f>
        <v/>
      </c>
      <c r="I140" s="18" t="str">
        <f aca="false">IF(Anagrafica!A140="","",Anagrafica!E140)</f>
        <v/>
      </c>
      <c r="J140" s="18" t="str">
        <f aca="false">IF(A140="","",F140*I140)</f>
        <v/>
      </c>
      <c r="K140" s="15" t="str">
        <f aca="false">IF(Anagrafica!A140="","",Anagrafica!H140)</f>
        <v/>
      </c>
    </row>
    <row r="141" customFormat="false" ht="15" hidden="false" customHeight="false" outlineLevel="0" collapsed="false">
      <c r="A141" s="15" t="str">
        <f aca="false">IF(Anagrafica!A141="","",Anagrafica!A141)</f>
        <v/>
      </c>
      <c r="B141" s="15" t="str">
        <f aca="false">IF(Anagrafica!A141="","",Anagrafica!B141)</f>
        <v/>
      </c>
      <c r="C141" s="15" t="str">
        <f aca="false">IF(Anagrafica!A141="","",Anagrafica!C141)</f>
        <v/>
      </c>
      <c r="D141" s="16" t="str">
        <f aca="false">IF(A141="","",SUMIFS(Movimenti!E:E,Movimenti!B:B,A141,Movimenti!D:D,"Carico"))</f>
        <v/>
      </c>
      <c r="E141" s="16" t="str">
        <f aca="false">IF(A141="","",SUMIFS(Movimenti!E:E,Movimenti!B:B,A141,Movimenti!D:D,"Scarico"))</f>
        <v/>
      </c>
      <c r="F141" s="16" t="str">
        <f aca="false">IF(A141="","",D141-E141)</f>
        <v/>
      </c>
      <c r="G141" s="16" t="str">
        <f aca="false">IF(Anagrafica!A141="","",Anagrafica!G141)</f>
        <v/>
      </c>
      <c r="H141" s="17" t="str">
        <f aca="false">IF(A141="","",IF(F141&lt;=G141,"SOTTO SCORTA","OK"))</f>
        <v/>
      </c>
      <c r="I141" s="18" t="str">
        <f aca="false">IF(Anagrafica!A141="","",Anagrafica!E141)</f>
        <v/>
      </c>
      <c r="J141" s="18" t="str">
        <f aca="false">IF(A141="","",F141*I141)</f>
        <v/>
      </c>
      <c r="K141" s="15" t="str">
        <f aca="false">IF(Anagrafica!A141="","",Anagrafica!H141)</f>
        <v/>
      </c>
    </row>
    <row r="142" customFormat="false" ht="15" hidden="false" customHeight="false" outlineLevel="0" collapsed="false">
      <c r="A142" s="15" t="str">
        <f aca="false">IF(Anagrafica!A142="","",Anagrafica!A142)</f>
        <v/>
      </c>
      <c r="B142" s="15" t="str">
        <f aca="false">IF(Anagrafica!A142="","",Anagrafica!B142)</f>
        <v/>
      </c>
      <c r="C142" s="15" t="str">
        <f aca="false">IF(Anagrafica!A142="","",Anagrafica!C142)</f>
        <v/>
      </c>
      <c r="D142" s="16" t="str">
        <f aca="false">IF(A142="","",SUMIFS(Movimenti!E:E,Movimenti!B:B,A142,Movimenti!D:D,"Carico"))</f>
        <v/>
      </c>
      <c r="E142" s="16" t="str">
        <f aca="false">IF(A142="","",SUMIFS(Movimenti!E:E,Movimenti!B:B,A142,Movimenti!D:D,"Scarico"))</f>
        <v/>
      </c>
      <c r="F142" s="16" t="str">
        <f aca="false">IF(A142="","",D142-E142)</f>
        <v/>
      </c>
      <c r="G142" s="16" t="str">
        <f aca="false">IF(Anagrafica!A142="","",Anagrafica!G142)</f>
        <v/>
      </c>
      <c r="H142" s="17" t="str">
        <f aca="false">IF(A142="","",IF(F142&lt;=G142,"SOTTO SCORTA","OK"))</f>
        <v/>
      </c>
      <c r="I142" s="18" t="str">
        <f aca="false">IF(Anagrafica!A142="","",Anagrafica!E142)</f>
        <v/>
      </c>
      <c r="J142" s="18" t="str">
        <f aca="false">IF(A142="","",F142*I142)</f>
        <v/>
      </c>
      <c r="K142" s="15" t="str">
        <f aca="false">IF(Anagrafica!A142="","",Anagrafica!H142)</f>
        <v/>
      </c>
    </row>
    <row r="143" customFormat="false" ht="15" hidden="false" customHeight="false" outlineLevel="0" collapsed="false">
      <c r="A143" s="15" t="str">
        <f aca="false">IF(Anagrafica!A143="","",Anagrafica!A143)</f>
        <v/>
      </c>
      <c r="B143" s="15" t="str">
        <f aca="false">IF(Anagrafica!A143="","",Anagrafica!B143)</f>
        <v/>
      </c>
      <c r="C143" s="15" t="str">
        <f aca="false">IF(Anagrafica!A143="","",Anagrafica!C143)</f>
        <v/>
      </c>
      <c r="D143" s="16" t="str">
        <f aca="false">IF(A143="","",SUMIFS(Movimenti!E:E,Movimenti!B:B,A143,Movimenti!D:D,"Carico"))</f>
        <v/>
      </c>
      <c r="E143" s="16" t="str">
        <f aca="false">IF(A143="","",SUMIFS(Movimenti!E:E,Movimenti!B:B,A143,Movimenti!D:D,"Scarico"))</f>
        <v/>
      </c>
      <c r="F143" s="16" t="str">
        <f aca="false">IF(A143="","",D143-E143)</f>
        <v/>
      </c>
      <c r="G143" s="16" t="str">
        <f aca="false">IF(Anagrafica!A143="","",Anagrafica!G143)</f>
        <v/>
      </c>
      <c r="H143" s="17" t="str">
        <f aca="false">IF(A143="","",IF(F143&lt;=G143,"SOTTO SCORTA","OK"))</f>
        <v/>
      </c>
      <c r="I143" s="18" t="str">
        <f aca="false">IF(Anagrafica!A143="","",Anagrafica!E143)</f>
        <v/>
      </c>
      <c r="J143" s="18" t="str">
        <f aca="false">IF(A143="","",F143*I143)</f>
        <v/>
      </c>
      <c r="K143" s="15" t="str">
        <f aca="false">IF(Anagrafica!A143="","",Anagrafica!H143)</f>
        <v/>
      </c>
    </row>
    <row r="144" customFormat="false" ht="15" hidden="false" customHeight="false" outlineLevel="0" collapsed="false">
      <c r="A144" s="15" t="str">
        <f aca="false">IF(Anagrafica!A144="","",Anagrafica!A144)</f>
        <v/>
      </c>
      <c r="B144" s="15" t="str">
        <f aca="false">IF(Anagrafica!A144="","",Anagrafica!B144)</f>
        <v/>
      </c>
      <c r="C144" s="15" t="str">
        <f aca="false">IF(Anagrafica!A144="","",Anagrafica!C144)</f>
        <v/>
      </c>
      <c r="D144" s="16" t="str">
        <f aca="false">IF(A144="","",SUMIFS(Movimenti!E:E,Movimenti!B:B,A144,Movimenti!D:D,"Carico"))</f>
        <v/>
      </c>
      <c r="E144" s="16" t="str">
        <f aca="false">IF(A144="","",SUMIFS(Movimenti!E:E,Movimenti!B:B,A144,Movimenti!D:D,"Scarico"))</f>
        <v/>
      </c>
      <c r="F144" s="16" t="str">
        <f aca="false">IF(A144="","",D144-E144)</f>
        <v/>
      </c>
      <c r="G144" s="16" t="str">
        <f aca="false">IF(Anagrafica!A144="","",Anagrafica!G144)</f>
        <v/>
      </c>
      <c r="H144" s="17" t="str">
        <f aca="false">IF(A144="","",IF(F144&lt;=G144,"SOTTO SCORTA","OK"))</f>
        <v/>
      </c>
      <c r="I144" s="18" t="str">
        <f aca="false">IF(Anagrafica!A144="","",Anagrafica!E144)</f>
        <v/>
      </c>
      <c r="J144" s="18" t="str">
        <f aca="false">IF(A144="","",F144*I144)</f>
        <v/>
      </c>
      <c r="K144" s="15" t="str">
        <f aca="false">IF(Anagrafica!A144="","",Anagrafica!H144)</f>
        <v/>
      </c>
    </row>
    <row r="145" customFormat="false" ht="15" hidden="false" customHeight="false" outlineLevel="0" collapsed="false">
      <c r="A145" s="15" t="str">
        <f aca="false">IF(Anagrafica!A145="","",Anagrafica!A145)</f>
        <v/>
      </c>
      <c r="B145" s="15" t="str">
        <f aca="false">IF(Anagrafica!A145="","",Anagrafica!B145)</f>
        <v/>
      </c>
      <c r="C145" s="15" t="str">
        <f aca="false">IF(Anagrafica!A145="","",Anagrafica!C145)</f>
        <v/>
      </c>
      <c r="D145" s="16" t="str">
        <f aca="false">IF(A145="","",SUMIFS(Movimenti!E:E,Movimenti!B:B,A145,Movimenti!D:D,"Carico"))</f>
        <v/>
      </c>
      <c r="E145" s="16" t="str">
        <f aca="false">IF(A145="","",SUMIFS(Movimenti!E:E,Movimenti!B:B,A145,Movimenti!D:D,"Scarico"))</f>
        <v/>
      </c>
      <c r="F145" s="16" t="str">
        <f aca="false">IF(A145="","",D145-E145)</f>
        <v/>
      </c>
      <c r="G145" s="16" t="str">
        <f aca="false">IF(Anagrafica!A145="","",Anagrafica!G145)</f>
        <v/>
      </c>
      <c r="H145" s="17" t="str">
        <f aca="false">IF(A145="","",IF(F145&lt;=G145,"SOTTO SCORTA","OK"))</f>
        <v/>
      </c>
      <c r="I145" s="18" t="str">
        <f aca="false">IF(Anagrafica!A145="","",Anagrafica!E145)</f>
        <v/>
      </c>
      <c r="J145" s="18" t="str">
        <f aca="false">IF(A145="","",F145*I145)</f>
        <v/>
      </c>
      <c r="K145" s="15" t="str">
        <f aca="false">IF(Anagrafica!A145="","",Anagrafica!H145)</f>
        <v/>
      </c>
    </row>
    <row r="146" customFormat="false" ht="15" hidden="false" customHeight="false" outlineLevel="0" collapsed="false">
      <c r="A146" s="15" t="str">
        <f aca="false">IF(Anagrafica!A146="","",Anagrafica!A146)</f>
        <v/>
      </c>
      <c r="B146" s="15" t="str">
        <f aca="false">IF(Anagrafica!A146="","",Anagrafica!B146)</f>
        <v/>
      </c>
      <c r="C146" s="15" t="str">
        <f aca="false">IF(Anagrafica!A146="","",Anagrafica!C146)</f>
        <v/>
      </c>
      <c r="D146" s="16" t="str">
        <f aca="false">IF(A146="","",SUMIFS(Movimenti!E:E,Movimenti!B:B,A146,Movimenti!D:D,"Carico"))</f>
        <v/>
      </c>
      <c r="E146" s="16" t="str">
        <f aca="false">IF(A146="","",SUMIFS(Movimenti!E:E,Movimenti!B:B,A146,Movimenti!D:D,"Scarico"))</f>
        <v/>
      </c>
      <c r="F146" s="16" t="str">
        <f aca="false">IF(A146="","",D146-E146)</f>
        <v/>
      </c>
      <c r="G146" s="16" t="str">
        <f aca="false">IF(Anagrafica!A146="","",Anagrafica!G146)</f>
        <v/>
      </c>
      <c r="H146" s="17" t="str">
        <f aca="false">IF(A146="","",IF(F146&lt;=G146,"SOTTO SCORTA","OK"))</f>
        <v/>
      </c>
      <c r="I146" s="18" t="str">
        <f aca="false">IF(Anagrafica!A146="","",Anagrafica!E146)</f>
        <v/>
      </c>
      <c r="J146" s="18" t="str">
        <f aca="false">IF(A146="","",F146*I146)</f>
        <v/>
      </c>
      <c r="K146" s="15" t="str">
        <f aca="false">IF(Anagrafica!A146="","",Anagrafica!H146)</f>
        <v/>
      </c>
    </row>
    <row r="147" customFormat="false" ht="15" hidden="false" customHeight="false" outlineLevel="0" collapsed="false">
      <c r="A147" s="15" t="str">
        <f aca="false">IF(Anagrafica!A147="","",Anagrafica!A147)</f>
        <v/>
      </c>
      <c r="B147" s="15" t="str">
        <f aca="false">IF(Anagrafica!A147="","",Anagrafica!B147)</f>
        <v/>
      </c>
      <c r="C147" s="15" t="str">
        <f aca="false">IF(Anagrafica!A147="","",Anagrafica!C147)</f>
        <v/>
      </c>
      <c r="D147" s="16" t="str">
        <f aca="false">IF(A147="","",SUMIFS(Movimenti!E:E,Movimenti!B:B,A147,Movimenti!D:D,"Carico"))</f>
        <v/>
      </c>
      <c r="E147" s="16" t="str">
        <f aca="false">IF(A147="","",SUMIFS(Movimenti!E:E,Movimenti!B:B,A147,Movimenti!D:D,"Scarico"))</f>
        <v/>
      </c>
      <c r="F147" s="16" t="str">
        <f aca="false">IF(A147="","",D147-E147)</f>
        <v/>
      </c>
      <c r="G147" s="16" t="str">
        <f aca="false">IF(Anagrafica!A147="","",Anagrafica!G147)</f>
        <v/>
      </c>
      <c r="H147" s="17" t="str">
        <f aca="false">IF(A147="","",IF(F147&lt;=G147,"SOTTO SCORTA","OK"))</f>
        <v/>
      </c>
      <c r="I147" s="18" t="str">
        <f aca="false">IF(Anagrafica!A147="","",Anagrafica!E147)</f>
        <v/>
      </c>
      <c r="J147" s="18" t="str">
        <f aca="false">IF(A147="","",F147*I147)</f>
        <v/>
      </c>
      <c r="K147" s="15" t="str">
        <f aca="false">IF(Anagrafica!A147="","",Anagrafica!H147)</f>
        <v/>
      </c>
    </row>
    <row r="148" customFormat="false" ht="15" hidden="false" customHeight="false" outlineLevel="0" collapsed="false">
      <c r="A148" s="15" t="str">
        <f aca="false">IF(Anagrafica!A148="","",Anagrafica!A148)</f>
        <v/>
      </c>
      <c r="B148" s="15" t="str">
        <f aca="false">IF(Anagrafica!A148="","",Anagrafica!B148)</f>
        <v/>
      </c>
      <c r="C148" s="15" t="str">
        <f aca="false">IF(Anagrafica!A148="","",Anagrafica!C148)</f>
        <v/>
      </c>
      <c r="D148" s="16" t="str">
        <f aca="false">IF(A148="","",SUMIFS(Movimenti!E:E,Movimenti!B:B,A148,Movimenti!D:D,"Carico"))</f>
        <v/>
      </c>
      <c r="E148" s="16" t="str">
        <f aca="false">IF(A148="","",SUMIFS(Movimenti!E:E,Movimenti!B:B,A148,Movimenti!D:D,"Scarico"))</f>
        <v/>
      </c>
      <c r="F148" s="16" t="str">
        <f aca="false">IF(A148="","",D148-E148)</f>
        <v/>
      </c>
      <c r="G148" s="16" t="str">
        <f aca="false">IF(Anagrafica!A148="","",Anagrafica!G148)</f>
        <v/>
      </c>
      <c r="H148" s="17" t="str">
        <f aca="false">IF(A148="","",IF(F148&lt;=G148,"SOTTO SCORTA","OK"))</f>
        <v/>
      </c>
      <c r="I148" s="18" t="str">
        <f aca="false">IF(Anagrafica!A148="","",Anagrafica!E148)</f>
        <v/>
      </c>
      <c r="J148" s="18" t="str">
        <f aca="false">IF(A148="","",F148*I148)</f>
        <v/>
      </c>
      <c r="K148" s="15" t="str">
        <f aca="false">IF(Anagrafica!A148="","",Anagrafica!H148)</f>
        <v/>
      </c>
    </row>
    <row r="149" customFormat="false" ht="15" hidden="false" customHeight="false" outlineLevel="0" collapsed="false">
      <c r="A149" s="15" t="str">
        <f aca="false">IF(Anagrafica!A149="","",Anagrafica!A149)</f>
        <v/>
      </c>
      <c r="B149" s="15" t="str">
        <f aca="false">IF(Anagrafica!A149="","",Anagrafica!B149)</f>
        <v/>
      </c>
      <c r="C149" s="15" t="str">
        <f aca="false">IF(Anagrafica!A149="","",Anagrafica!C149)</f>
        <v/>
      </c>
      <c r="D149" s="16" t="str">
        <f aca="false">IF(A149="","",SUMIFS(Movimenti!E:E,Movimenti!B:B,A149,Movimenti!D:D,"Carico"))</f>
        <v/>
      </c>
      <c r="E149" s="16" t="str">
        <f aca="false">IF(A149="","",SUMIFS(Movimenti!E:E,Movimenti!B:B,A149,Movimenti!D:D,"Scarico"))</f>
        <v/>
      </c>
      <c r="F149" s="16" t="str">
        <f aca="false">IF(A149="","",D149-E149)</f>
        <v/>
      </c>
      <c r="G149" s="16" t="str">
        <f aca="false">IF(Anagrafica!A149="","",Anagrafica!G149)</f>
        <v/>
      </c>
      <c r="H149" s="17" t="str">
        <f aca="false">IF(A149="","",IF(F149&lt;=G149,"SOTTO SCORTA","OK"))</f>
        <v/>
      </c>
      <c r="I149" s="18" t="str">
        <f aca="false">IF(Anagrafica!A149="","",Anagrafica!E149)</f>
        <v/>
      </c>
      <c r="J149" s="18" t="str">
        <f aca="false">IF(A149="","",F149*I149)</f>
        <v/>
      </c>
      <c r="K149" s="15" t="str">
        <f aca="false">IF(Anagrafica!A149="","",Anagrafica!H149)</f>
        <v/>
      </c>
    </row>
    <row r="150" customFormat="false" ht="15" hidden="false" customHeight="false" outlineLevel="0" collapsed="false">
      <c r="A150" s="15" t="str">
        <f aca="false">IF(Anagrafica!A150="","",Anagrafica!A150)</f>
        <v/>
      </c>
      <c r="B150" s="15" t="str">
        <f aca="false">IF(Anagrafica!A150="","",Anagrafica!B150)</f>
        <v/>
      </c>
      <c r="C150" s="15" t="str">
        <f aca="false">IF(Anagrafica!A150="","",Anagrafica!C150)</f>
        <v/>
      </c>
      <c r="D150" s="16" t="str">
        <f aca="false">IF(A150="","",SUMIFS(Movimenti!E:E,Movimenti!B:B,A150,Movimenti!D:D,"Carico"))</f>
        <v/>
      </c>
      <c r="E150" s="16" t="str">
        <f aca="false">IF(A150="","",SUMIFS(Movimenti!E:E,Movimenti!B:B,A150,Movimenti!D:D,"Scarico"))</f>
        <v/>
      </c>
      <c r="F150" s="16" t="str">
        <f aca="false">IF(A150="","",D150-E150)</f>
        <v/>
      </c>
      <c r="G150" s="16" t="str">
        <f aca="false">IF(Anagrafica!A150="","",Anagrafica!G150)</f>
        <v/>
      </c>
      <c r="H150" s="17" t="str">
        <f aca="false">IF(A150="","",IF(F150&lt;=G150,"SOTTO SCORTA","OK"))</f>
        <v/>
      </c>
      <c r="I150" s="18" t="str">
        <f aca="false">IF(Anagrafica!A150="","",Anagrafica!E150)</f>
        <v/>
      </c>
      <c r="J150" s="18" t="str">
        <f aca="false">IF(A150="","",F150*I150)</f>
        <v/>
      </c>
      <c r="K150" s="15" t="str">
        <f aca="false">IF(Anagrafica!A150="","",Anagrafica!H150)</f>
        <v/>
      </c>
    </row>
    <row r="151" customFormat="false" ht="15" hidden="false" customHeight="false" outlineLevel="0" collapsed="false">
      <c r="A151" s="15" t="str">
        <f aca="false">IF(Anagrafica!A151="","",Anagrafica!A151)</f>
        <v/>
      </c>
      <c r="B151" s="15" t="str">
        <f aca="false">IF(Anagrafica!A151="","",Anagrafica!B151)</f>
        <v/>
      </c>
      <c r="C151" s="15" t="str">
        <f aca="false">IF(Anagrafica!A151="","",Anagrafica!C151)</f>
        <v/>
      </c>
      <c r="D151" s="16" t="str">
        <f aca="false">IF(A151="","",SUMIFS(Movimenti!E:E,Movimenti!B:B,A151,Movimenti!D:D,"Carico"))</f>
        <v/>
      </c>
      <c r="E151" s="16" t="str">
        <f aca="false">IF(A151="","",SUMIFS(Movimenti!E:E,Movimenti!B:B,A151,Movimenti!D:D,"Scarico"))</f>
        <v/>
      </c>
      <c r="F151" s="16" t="str">
        <f aca="false">IF(A151="","",D151-E151)</f>
        <v/>
      </c>
      <c r="G151" s="16" t="str">
        <f aca="false">IF(Anagrafica!A151="","",Anagrafica!G151)</f>
        <v/>
      </c>
      <c r="H151" s="17" t="str">
        <f aca="false">IF(A151="","",IF(F151&lt;=G151,"SOTTO SCORTA","OK"))</f>
        <v/>
      </c>
      <c r="I151" s="18" t="str">
        <f aca="false">IF(Anagrafica!A151="","",Anagrafica!E151)</f>
        <v/>
      </c>
      <c r="J151" s="18" t="str">
        <f aca="false">IF(A151="","",F151*I151)</f>
        <v/>
      </c>
      <c r="K151" s="15" t="str">
        <f aca="false">IF(Anagrafica!A151="","",Anagrafica!H151)</f>
        <v/>
      </c>
    </row>
    <row r="152" customFormat="false" ht="15" hidden="false" customHeight="false" outlineLevel="0" collapsed="false">
      <c r="A152" s="15" t="str">
        <f aca="false">IF(Anagrafica!A152="","",Anagrafica!A152)</f>
        <v/>
      </c>
      <c r="B152" s="15" t="str">
        <f aca="false">IF(Anagrafica!A152="","",Anagrafica!B152)</f>
        <v/>
      </c>
      <c r="C152" s="15" t="str">
        <f aca="false">IF(Anagrafica!A152="","",Anagrafica!C152)</f>
        <v/>
      </c>
      <c r="D152" s="16" t="str">
        <f aca="false">IF(A152="","",SUMIFS(Movimenti!E:E,Movimenti!B:B,A152,Movimenti!D:D,"Carico"))</f>
        <v/>
      </c>
      <c r="E152" s="16" t="str">
        <f aca="false">IF(A152="","",SUMIFS(Movimenti!E:E,Movimenti!B:B,A152,Movimenti!D:D,"Scarico"))</f>
        <v/>
      </c>
      <c r="F152" s="16" t="str">
        <f aca="false">IF(A152="","",D152-E152)</f>
        <v/>
      </c>
      <c r="G152" s="16" t="str">
        <f aca="false">IF(Anagrafica!A152="","",Anagrafica!G152)</f>
        <v/>
      </c>
      <c r="H152" s="17" t="str">
        <f aca="false">IF(A152="","",IF(F152&lt;=G152,"SOTTO SCORTA","OK"))</f>
        <v/>
      </c>
      <c r="I152" s="18" t="str">
        <f aca="false">IF(Anagrafica!A152="","",Anagrafica!E152)</f>
        <v/>
      </c>
      <c r="J152" s="18" t="str">
        <f aca="false">IF(A152="","",F152*I152)</f>
        <v/>
      </c>
      <c r="K152" s="15" t="str">
        <f aca="false">IF(Anagrafica!A152="","",Anagrafica!H152)</f>
        <v/>
      </c>
    </row>
    <row r="153" customFormat="false" ht="15" hidden="false" customHeight="false" outlineLevel="0" collapsed="false">
      <c r="A153" s="15" t="str">
        <f aca="false">IF(Anagrafica!A153="","",Anagrafica!A153)</f>
        <v/>
      </c>
      <c r="B153" s="15" t="str">
        <f aca="false">IF(Anagrafica!A153="","",Anagrafica!B153)</f>
        <v/>
      </c>
      <c r="C153" s="15" t="str">
        <f aca="false">IF(Anagrafica!A153="","",Anagrafica!C153)</f>
        <v/>
      </c>
      <c r="D153" s="16" t="str">
        <f aca="false">IF(A153="","",SUMIFS(Movimenti!E:E,Movimenti!B:B,A153,Movimenti!D:D,"Carico"))</f>
        <v/>
      </c>
      <c r="E153" s="16" t="str">
        <f aca="false">IF(A153="","",SUMIFS(Movimenti!E:E,Movimenti!B:B,A153,Movimenti!D:D,"Scarico"))</f>
        <v/>
      </c>
      <c r="F153" s="16" t="str">
        <f aca="false">IF(A153="","",D153-E153)</f>
        <v/>
      </c>
      <c r="G153" s="16" t="str">
        <f aca="false">IF(Anagrafica!A153="","",Anagrafica!G153)</f>
        <v/>
      </c>
      <c r="H153" s="17" t="str">
        <f aca="false">IF(A153="","",IF(F153&lt;=G153,"SOTTO SCORTA","OK"))</f>
        <v/>
      </c>
      <c r="I153" s="18" t="str">
        <f aca="false">IF(Anagrafica!A153="","",Anagrafica!E153)</f>
        <v/>
      </c>
      <c r="J153" s="18" t="str">
        <f aca="false">IF(A153="","",F153*I153)</f>
        <v/>
      </c>
      <c r="K153" s="15" t="str">
        <f aca="false">IF(Anagrafica!A153="","",Anagrafica!H153)</f>
        <v/>
      </c>
    </row>
    <row r="154" customFormat="false" ht="15" hidden="false" customHeight="false" outlineLevel="0" collapsed="false">
      <c r="A154" s="15" t="str">
        <f aca="false">IF(Anagrafica!A154="","",Anagrafica!A154)</f>
        <v/>
      </c>
      <c r="B154" s="15" t="str">
        <f aca="false">IF(Anagrafica!A154="","",Anagrafica!B154)</f>
        <v/>
      </c>
      <c r="C154" s="15" t="str">
        <f aca="false">IF(Anagrafica!A154="","",Anagrafica!C154)</f>
        <v/>
      </c>
      <c r="D154" s="16" t="str">
        <f aca="false">IF(A154="","",SUMIFS(Movimenti!E:E,Movimenti!B:B,A154,Movimenti!D:D,"Carico"))</f>
        <v/>
      </c>
      <c r="E154" s="16" t="str">
        <f aca="false">IF(A154="","",SUMIFS(Movimenti!E:E,Movimenti!B:B,A154,Movimenti!D:D,"Scarico"))</f>
        <v/>
      </c>
      <c r="F154" s="16" t="str">
        <f aca="false">IF(A154="","",D154-E154)</f>
        <v/>
      </c>
      <c r="G154" s="16" t="str">
        <f aca="false">IF(Anagrafica!A154="","",Anagrafica!G154)</f>
        <v/>
      </c>
      <c r="H154" s="17" t="str">
        <f aca="false">IF(A154="","",IF(F154&lt;=G154,"SOTTO SCORTA","OK"))</f>
        <v/>
      </c>
      <c r="I154" s="18" t="str">
        <f aca="false">IF(Anagrafica!A154="","",Anagrafica!E154)</f>
        <v/>
      </c>
      <c r="J154" s="18" t="str">
        <f aca="false">IF(A154="","",F154*I154)</f>
        <v/>
      </c>
      <c r="K154" s="15" t="str">
        <f aca="false">IF(Anagrafica!A154="","",Anagrafica!H154)</f>
        <v/>
      </c>
    </row>
    <row r="155" customFormat="false" ht="15" hidden="false" customHeight="false" outlineLevel="0" collapsed="false">
      <c r="A155" s="15" t="str">
        <f aca="false">IF(Anagrafica!A155="","",Anagrafica!A155)</f>
        <v/>
      </c>
      <c r="B155" s="15" t="str">
        <f aca="false">IF(Anagrafica!A155="","",Anagrafica!B155)</f>
        <v/>
      </c>
      <c r="C155" s="15" t="str">
        <f aca="false">IF(Anagrafica!A155="","",Anagrafica!C155)</f>
        <v/>
      </c>
      <c r="D155" s="16" t="str">
        <f aca="false">IF(A155="","",SUMIFS(Movimenti!E:E,Movimenti!B:B,A155,Movimenti!D:D,"Carico"))</f>
        <v/>
      </c>
      <c r="E155" s="16" t="str">
        <f aca="false">IF(A155="","",SUMIFS(Movimenti!E:E,Movimenti!B:B,A155,Movimenti!D:D,"Scarico"))</f>
        <v/>
      </c>
      <c r="F155" s="16" t="str">
        <f aca="false">IF(A155="","",D155-E155)</f>
        <v/>
      </c>
      <c r="G155" s="16" t="str">
        <f aca="false">IF(Anagrafica!A155="","",Anagrafica!G155)</f>
        <v/>
      </c>
      <c r="H155" s="17" t="str">
        <f aca="false">IF(A155="","",IF(F155&lt;=G155,"SOTTO SCORTA","OK"))</f>
        <v/>
      </c>
      <c r="I155" s="18" t="str">
        <f aca="false">IF(Anagrafica!A155="","",Anagrafica!E155)</f>
        <v/>
      </c>
      <c r="J155" s="18" t="str">
        <f aca="false">IF(A155="","",F155*I155)</f>
        <v/>
      </c>
      <c r="K155" s="15" t="str">
        <f aca="false">IF(Anagrafica!A155="","",Anagrafica!H155)</f>
        <v/>
      </c>
    </row>
    <row r="156" customFormat="false" ht="15" hidden="false" customHeight="false" outlineLevel="0" collapsed="false">
      <c r="A156" s="15" t="str">
        <f aca="false">IF(Anagrafica!A156="","",Anagrafica!A156)</f>
        <v/>
      </c>
      <c r="B156" s="15" t="str">
        <f aca="false">IF(Anagrafica!A156="","",Anagrafica!B156)</f>
        <v/>
      </c>
      <c r="C156" s="15" t="str">
        <f aca="false">IF(Anagrafica!A156="","",Anagrafica!C156)</f>
        <v/>
      </c>
      <c r="D156" s="16" t="str">
        <f aca="false">IF(A156="","",SUMIFS(Movimenti!E:E,Movimenti!B:B,A156,Movimenti!D:D,"Carico"))</f>
        <v/>
      </c>
      <c r="E156" s="16" t="str">
        <f aca="false">IF(A156="","",SUMIFS(Movimenti!E:E,Movimenti!B:B,A156,Movimenti!D:D,"Scarico"))</f>
        <v/>
      </c>
      <c r="F156" s="16" t="str">
        <f aca="false">IF(A156="","",D156-E156)</f>
        <v/>
      </c>
      <c r="G156" s="16" t="str">
        <f aca="false">IF(Anagrafica!A156="","",Anagrafica!G156)</f>
        <v/>
      </c>
      <c r="H156" s="17" t="str">
        <f aca="false">IF(A156="","",IF(F156&lt;=G156,"SOTTO SCORTA","OK"))</f>
        <v/>
      </c>
      <c r="I156" s="18" t="str">
        <f aca="false">IF(Anagrafica!A156="","",Anagrafica!E156)</f>
        <v/>
      </c>
      <c r="J156" s="18" t="str">
        <f aca="false">IF(A156="","",F156*I156)</f>
        <v/>
      </c>
      <c r="K156" s="15" t="str">
        <f aca="false">IF(Anagrafica!A156="","",Anagrafica!H156)</f>
        <v/>
      </c>
    </row>
    <row r="157" customFormat="false" ht="15" hidden="false" customHeight="false" outlineLevel="0" collapsed="false">
      <c r="A157" s="15" t="str">
        <f aca="false">IF(Anagrafica!A157="","",Anagrafica!A157)</f>
        <v/>
      </c>
      <c r="B157" s="15" t="str">
        <f aca="false">IF(Anagrafica!A157="","",Anagrafica!B157)</f>
        <v/>
      </c>
      <c r="C157" s="15" t="str">
        <f aca="false">IF(Anagrafica!A157="","",Anagrafica!C157)</f>
        <v/>
      </c>
      <c r="D157" s="16" t="str">
        <f aca="false">IF(A157="","",SUMIFS(Movimenti!E:E,Movimenti!B:B,A157,Movimenti!D:D,"Carico"))</f>
        <v/>
      </c>
      <c r="E157" s="16" t="str">
        <f aca="false">IF(A157="","",SUMIFS(Movimenti!E:E,Movimenti!B:B,A157,Movimenti!D:D,"Scarico"))</f>
        <v/>
      </c>
      <c r="F157" s="16" t="str">
        <f aca="false">IF(A157="","",D157-E157)</f>
        <v/>
      </c>
      <c r="G157" s="16" t="str">
        <f aca="false">IF(Anagrafica!A157="","",Anagrafica!G157)</f>
        <v/>
      </c>
      <c r="H157" s="17" t="str">
        <f aca="false">IF(A157="","",IF(F157&lt;=G157,"SOTTO SCORTA","OK"))</f>
        <v/>
      </c>
      <c r="I157" s="18" t="str">
        <f aca="false">IF(Anagrafica!A157="","",Anagrafica!E157)</f>
        <v/>
      </c>
      <c r="J157" s="18" t="str">
        <f aca="false">IF(A157="","",F157*I157)</f>
        <v/>
      </c>
      <c r="K157" s="15" t="str">
        <f aca="false">IF(Anagrafica!A157="","",Anagrafica!H157)</f>
        <v/>
      </c>
    </row>
    <row r="158" customFormat="false" ht="15" hidden="false" customHeight="false" outlineLevel="0" collapsed="false">
      <c r="A158" s="15" t="str">
        <f aca="false">IF(Anagrafica!A158="","",Anagrafica!A158)</f>
        <v/>
      </c>
      <c r="B158" s="15" t="str">
        <f aca="false">IF(Anagrafica!A158="","",Anagrafica!B158)</f>
        <v/>
      </c>
      <c r="C158" s="15" t="str">
        <f aca="false">IF(Anagrafica!A158="","",Anagrafica!C158)</f>
        <v/>
      </c>
      <c r="D158" s="16" t="str">
        <f aca="false">IF(A158="","",SUMIFS(Movimenti!E:E,Movimenti!B:B,A158,Movimenti!D:D,"Carico"))</f>
        <v/>
      </c>
      <c r="E158" s="16" t="str">
        <f aca="false">IF(A158="","",SUMIFS(Movimenti!E:E,Movimenti!B:B,A158,Movimenti!D:D,"Scarico"))</f>
        <v/>
      </c>
      <c r="F158" s="16" t="str">
        <f aca="false">IF(A158="","",D158-E158)</f>
        <v/>
      </c>
      <c r="G158" s="16" t="str">
        <f aca="false">IF(Anagrafica!A158="","",Anagrafica!G158)</f>
        <v/>
      </c>
      <c r="H158" s="17" t="str">
        <f aca="false">IF(A158="","",IF(F158&lt;=G158,"SOTTO SCORTA","OK"))</f>
        <v/>
      </c>
      <c r="I158" s="18" t="str">
        <f aca="false">IF(Anagrafica!A158="","",Anagrafica!E158)</f>
        <v/>
      </c>
      <c r="J158" s="18" t="str">
        <f aca="false">IF(A158="","",F158*I158)</f>
        <v/>
      </c>
      <c r="K158" s="15" t="str">
        <f aca="false">IF(Anagrafica!A158="","",Anagrafica!H158)</f>
        <v/>
      </c>
    </row>
    <row r="159" customFormat="false" ht="15" hidden="false" customHeight="false" outlineLevel="0" collapsed="false">
      <c r="A159" s="15" t="str">
        <f aca="false">IF(Anagrafica!A159="","",Anagrafica!A159)</f>
        <v/>
      </c>
      <c r="B159" s="15" t="str">
        <f aca="false">IF(Anagrafica!A159="","",Anagrafica!B159)</f>
        <v/>
      </c>
      <c r="C159" s="15" t="str">
        <f aca="false">IF(Anagrafica!A159="","",Anagrafica!C159)</f>
        <v/>
      </c>
      <c r="D159" s="16" t="str">
        <f aca="false">IF(A159="","",SUMIFS(Movimenti!E:E,Movimenti!B:B,A159,Movimenti!D:D,"Carico"))</f>
        <v/>
      </c>
      <c r="E159" s="16" t="str">
        <f aca="false">IF(A159="","",SUMIFS(Movimenti!E:E,Movimenti!B:B,A159,Movimenti!D:D,"Scarico"))</f>
        <v/>
      </c>
      <c r="F159" s="16" t="str">
        <f aca="false">IF(A159="","",D159-E159)</f>
        <v/>
      </c>
      <c r="G159" s="16" t="str">
        <f aca="false">IF(Anagrafica!A159="","",Anagrafica!G159)</f>
        <v/>
      </c>
      <c r="H159" s="17" t="str">
        <f aca="false">IF(A159="","",IF(F159&lt;=G159,"SOTTO SCORTA","OK"))</f>
        <v/>
      </c>
      <c r="I159" s="18" t="str">
        <f aca="false">IF(Anagrafica!A159="","",Anagrafica!E159)</f>
        <v/>
      </c>
      <c r="J159" s="18" t="str">
        <f aca="false">IF(A159="","",F159*I159)</f>
        <v/>
      </c>
      <c r="K159" s="15" t="str">
        <f aca="false">IF(Anagrafica!A159="","",Anagrafica!H159)</f>
        <v/>
      </c>
    </row>
    <row r="160" customFormat="false" ht="15" hidden="false" customHeight="false" outlineLevel="0" collapsed="false">
      <c r="A160" s="15" t="str">
        <f aca="false">IF(Anagrafica!A160="","",Anagrafica!A160)</f>
        <v/>
      </c>
      <c r="B160" s="15" t="str">
        <f aca="false">IF(Anagrafica!A160="","",Anagrafica!B160)</f>
        <v/>
      </c>
      <c r="C160" s="15" t="str">
        <f aca="false">IF(Anagrafica!A160="","",Anagrafica!C160)</f>
        <v/>
      </c>
      <c r="D160" s="16" t="str">
        <f aca="false">IF(A160="","",SUMIFS(Movimenti!E:E,Movimenti!B:B,A160,Movimenti!D:D,"Carico"))</f>
        <v/>
      </c>
      <c r="E160" s="16" t="str">
        <f aca="false">IF(A160="","",SUMIFS(Movimenti!E:E,Movimenti!B:B,A160,Movimenti!D:D,"Scarico"))</f>
        <v/>
      </c>
      <c r="F160" s="16" t="str">
        <f aca="false">IF(A160="","",D160-E160)</f>
        <v/>
      </c>
      <c r="G160" s="16" t="str">
        <f aca="false">IF(Anagrafica!A160="","",Anagrafica!G160)</f>
        <v/>
      </c>
      <c r="H160" s="17" t="str">
        <f aca="false">IF(A160="","",IF(F160&lt;=G160,"SOTTO SCORTA","OK"))</f>
        <v/>
      </c>
      <c r="I160" s="18" t="str">
        <f aca="false">IF(Anagrafica!A160="","",Anagrafica!E160)</f>
        <v/>
      </c>
      <c r="J160" s="18" t="str">
        <f aca="false">IF(A160="","",F160*I160)</f>
        <v/>
      </c>
      <c r="K160" s="15" t="str">
        <f aca="false">IF(Anagrafica!A160="","",Anagrafica!H160)</f>
        <v/>
      </c>
    </row>
    <row r="161" customFormat="false" ht="15" hidden="false" customHeight="false" outlineLevel="0" collapsed="false">
      <c r="A161" s="15" t="str">
        <f aca="false">IF(Anagrafica!A161="","",Anagrafica!A161)</f>
        <v/>
      </c>
      <c r="B161" s="15" t="str">
        <f aca="false">IF(Anagrafica!A161="","",Anagrafica!B161)</f>
        <v/>
      </c>
      <c r="C161" s="15" t="str">
        <f aca="false">IF(Anagrafica!A161="","",Anagrafica!C161)</f>
        <v/>
      </c>
      <c r="D161" s="16" t="str">
        <f aca="false">IF(A161="","",SUMIFS(Movimenti!E:E,Movimenti!B:B,A161,Movimenti!D:D,"Carico"))</f>
        <v/>
      </c>
      <c r="E161" s="16" t="str">
        <f aca="false">IF(A161="","",SUMIFS(Movimenti!E:E,Movimenti!B:B,A161,Movimenti!D:D,"Scarico"))</f>
        <v/>
      </c>
      <c r="F161" s="16" t="str">
        <f aca="false">IF(A161="","",D161-E161)</f>
        <v/>
      </c>
      <c r="G161" s="16" t="str">
        <f aca="false">IF(Anagrafica!A161="","",Anagrafica!G161)</f>
        <v/>
      </c>
      <c r="H161" s="17" t="str">
        <f aca="false">IF(A161="","",IF(F161&lt;=G161,"SOTTO SCORTA","OK"))</f>
        <v/>
      </c>
      <c r="I161" s="18" t="str">
        <f aca="false">IF(Anagrafica!A161="","",Anagrafica!E161)</f>
        <v/>
      </c>
      <c r="J161" s="18" t="str">
        <f aca="false">IF(A161="","",F161*I161)</f>
        <v/>
      </c>
      <c r="K161" s="15" t="str">
        <f aca="false">IF(Anagrafica!A161="","",Anagrafica!H161)</f>
        <v/>
      </c>
    </row>
    <row r="162" customFormat="false" ht="15" hidden="false" customHeight="false" outlineLevel="0" collapsed="false">
      <c r="A162" s="15" t="str">
        <f aca="false">IF(Anagrafica!A162="","",Anagrafica!A162)</f>
        <v/>
      </c>
      <c r="B162" s="15" t="str">
        <f aca="false">IF(Anagrafica!A162="","",Anagrafica!B162)</f>
        <v/>
      </c>
      <c r="C162" s="15" t="str">
        <f aca="false">IF(Anagrafica!A162="","",Anagrafica!C162)</f>
        <v/>
      </c>
      <c r="D162" s="16" t="str">
        <f aca="false">IF(A162="","",SUMIFS(Movimenti!E:E,Movimenti!B:B,A162,Movimenti!D:D,"Carico"))</f>
        <v/>
      </c>
      <c r="E162" s="16" t="str">
        <f aca="false">IF(A162="","",SUMIFS(Movimenti!E:E,Movimenti!B:B,A162,Movimenti!D:D,"Scarico"))</f>
        <v/>
      </c>
      <c r="F162" s="16" t="str">
        <f aca="false">IF(A162="","",D162-E162)</f>
        <v/>
      </c>
      <c r="G162" s="16" t="str">
        <f aca="false">IF(Anagrafica!A162="","",Anagrafica!G162)</f>
        <v/>
      </c>
      <c r="H162" s="17" t="str">
        <f aca="false">IF(A162="","",IF(F162&lt;=G162,"SOTTO SCORTA","OK"))</f>
        <v/>
      </c>
      <c r="I162" s="18" t="str">
        <f aca="false">IF(Anagrafica!A162="","",Anagrafica!E162)</f>
        <v/>
      </c>
      <c r="J162" s="18" t="str">
        <f aca="false">IF(A162="","",F162*I162)</f>
        <v/>
      </c>
      <c r="K162" s="15" t="str">
        <f aca="false">IF(Anagrafica!A162="","",Anagrafica!H162)</f>
        <v/>
      </c>
    </row>
    <row r="163" customFormat="false" ht="15" hidden="false" customHeight="false" outlineLevel="0" collapsed="false">
      <c r="A163" s="15" t="str">
        <f aca="false">IF(Anagrafica!A163="","",Anagrafica!A163)</f>
        <v/>
      </c>
      <c r="B163" s="15" t="str">
        <f aca="false">IF(Anagrafica!A163="","",Anagrafica!B163)</f>
        <v/>
      </c>
      <c r="C163" s="15" t="str">
        <f aca="false">IF(Anagrafica!A163="","",Anagrafica!C163)</f>
        <v/>
      </c>
      <c r="D163" s="16" t="str">
        <f aca="false">IF(A163="","",SUMIFS(Movimenti!E:E,Movimenti!B:B,A163,Movimenti!D:D,"Carico"))</f>
        <v/>
      </c>
      <c r="E163" s="16" t="str">
        <f aca="false">IF(A163="","",SUMIFS(Movimenti!E:E,Movimenti!B:B,A163,Movimenti!D:D,"Scarico"))</f>
        <v/>
      </c>
      <c r="F163" s="16" t="str">
        <f aca="false">IF(A163="","",D163-E163)</f>
        <v/>
      </c>
      <c r="G163" s="16" t="str">
        <f aca="false">IF(Anagrafica!A163="","",Anagrafica!G163)</f>
        <v/>
      </c>
      <c r="H163" s="17" t="str">
        <f aca="false">IF(A163="","",IF(F163&lt;=G163,"SOTTO SCORTA","OK"))</f>
        <v/>
      </c>
      <c r="I163" s="18" t="str">
        <f aca="false">IF(Anagrafica!A163="","",Anagrafica!E163)</f>
        <v/>
      </c>
      <c r="J163" s="18" t="str">
        <f aca="false">IF(A163="","",F163*I163)</f>
        <v/>
      </c>
      <c r="K163" s="15" t="str">
        <f aca="false">IF(Anagrafica!A163="","",Anagrafica!H163)</f>
        <v/>
      </c>
    </row>
    <row r="164" customFormat="false" ht="15" hidden="false" customHeight="false" outlineLevel="0" collapsed="false">
      <c r="A164" s="15" t="str">
        <f aca="false">IF(Anagrafica!A164="","",Anagrafica!A164)</f>
        <v/>
      </c>
      <c r="B164" s="15" t="str">
        <f aca="false">IF(Anagrafica!A164="","",Anagrafica!B164)</f>
        <v/>
      </c>
      <c r="C164" s="15" t="str">
        <f aca="false">IF(Anagrafica!A164="","",Anagrafica!C164)</f>
        <v/>
      </c>
      <c r="D164" s="16" t="str">
        <f aca="false">IF(A164="","",SUMIFS(Movimenti!E:E,Movimenti!B:B,A164,Movimenti!D:D,"Carico"))</f>
        <v/>
      </c>
      <c r="E164" s="16" t="str">
        <f aca="false">IF(A164="","",SUMIFS(Movimenti!E:E,Movimenti!B:B,A164,Movimenti!D:D,"Scarico"))</f>
        <v/>
      </c>
      <c r="F164" s="16" t="str">
        <f aca="false">IF(A164="","",D164-E164)</f>
        <v/>
      </c>
      <c r="G164" s="16" t="str">
        <f aca="false">IF(Anagrafica!A164="","",Anagrafica!G164)</f>
        <v/>
      </c>
      <c r="H164" s="17" t="str">
        <f aca="false">IF(A164="","",IF(F164&lt;=G164,"SOTTO SCORTA","OK"))</f>
        <v/>
      </c>
      <c r="I164" s="18" t="str">
        <f aca="false">IF(Anagrafica!A164="","",Anagrafica!E164)</f>
        <v/>
      </c>
      <c r="J164" s="18" t="str">
        <f aca="false">IF(A164="","",F164*I164)</f>
        <v/>
      </c>
      <c r="K164" s="15" t="str">
        <f aca="false">IF(Anagrafica!A164="","",Anagrafica!H164)</f>
        <v/>
      </c>
    </row>
    <row r="165" customFormat="false" ht="15" hidden="false" customHeight="false" outlineLevel="0" collapsed="false">
      <c r="A165" s="15" t="str">
        <f aca="false">IF(Anagrafica!A165="","",Anagrafica!A165)</f>
        <v/>
      </c>
      <c r="B165" s="15" t="str">
        <f aca="false">IF(Anagrafica!A165="","",Anagrafica!B165)</f>
        <v/>
      </c>
      <c r="C165" s="15" t="str">
        <f aca="false">IF(Anagrafica!A165="","",Anagrafica!C165)</f>
        <v/>
      </c>
      <c r="D165" s="16" t="str">
        <f aca="false">IF(A165="","",SUMIFS(Movimenti!E:E,Movimenti!B:B,A165,Movimenti!D:D,"Carico"))</f>
        <v/>
      </c>
      <c r="E165" s="16" t="str">
        <f aca="false">IF(A165="","",SUMIFS(Movimenti!E:E,Movimenti!B:B,A165,Movimenti!D:D,"Scarico"))</f>
        <v/>
      </c>
      <c r="F165" s="16" t="str">
        <f aca="false">IF(A165="","",D165-E165)</f>
        <v/>
      </c>
      <c r="G165" s="16" t="str">
        <f aca="false">IF(Anagrafica!A165="","",Anagrafica!G165)</f>
        <v/>
      </c>
      <c r="H165" s="17" t="str">
        <f aca="false">IF(A165="","",IF(F165&lt;=G165,"SOTTO SCORTA","OK"))</f>
        <v/>
      </c>
      <c r="I165" s="18" t="str">
        <f aca="false">IF(Anagrafica!A165="","",Anagrafica!E165)</f>
        <v/>
      </c>
      <c r="J165" s="18" t="str">
        <f aca="false">IF(A165="","",F165*I165)</f>
        <v/>
      </c>
      <c r="K165" s="15" t="str">
        <f aca="false">IF(Anagrafica!A165="","",Anagrafica!H165)</f>
        <v/>
      </c>
    </row>
    <row r="166" customFormat="false" ht="15" hidden="false" customHeight="false" outlineLevel="0" collapsed="false">
      <c r="A166" s="15" t="str">
        <f aca="false">IF(Anagrafica!A166="","",Anagrafica!A166)</f>
        <v/>
      </c>
      <c r="B166" s="15" t="str">
        <f aca="false">IF(Anagrafica!A166="","",Anagrafica!B166)</f>
        <v/>
      </c>
      <c r="C166" s="15" t="str">
        <f aca="false">IF(Anagrafica!A166="","",Anagrafica!C166)</f>
        <v/>
      </c>
      <c r="D166" s="16" t="str">
        <f aca="false">IF(A166="","",SUMIFS(Movimenti!E:E,Movimenti!B:B,A166,Movimenti!D:D,"Carico"))</f>
        <v/>
      </c>
      <c r="E166" s="16" t="str">
        <f aca="false">IF(A166="","",SUMIFS(Movimenti!E:E,Movimenti!B:B,A166,Movimenti!D:D,"Scarico"))</f>
        <v/>
      </c>
      <c r="F166" s="16" t="str">
        <f aca="false">IF(A166="","",D166-E166)</f>
        <v/>
      </c>
      <c r="G166" s="16" t="str">
        <f aca="false">IF(Anagrafica!A166="","",Anagrafica!G166)</f>
        <v/>
      </c>
      <c r="H166" s="17" t="str">
        <f aca="false">IF(A166="","",IF(F166&lt;=G166,"SOTTO SCORTA","OK"))</f>
        <v/>
      </c>
      <c r="I166" s="18" t="str">
        <f aca="false">IF(Anagrafica!A166="","",Anagrafica!E166)</f>
        <v/>
      </c>
      <c r="J166" s="18" t="str">
        <f aca="false">IF(A166="","",F166*I166)</f>
        <v/>
      </c>
      <c r="K166" s="15" t="str">
        <f aca="false">IF(Anagrafica!A166="","",Anagrafica!H166)</f>
        <v/>
      </c>
    </row>
    <row r="167" customFormat="false" ht="15" hidden="false" customHeight="false" outlineLevel="0" collapsed="false">
      <c r="A167" s="15" t="str">
        <f aca="false">IF(Anagrafica!A167="","",Anagrafica!A167)</f>
        <v/>
      </c>
      <c r="B167" s="15" t="str">
        <f aca="false">IF(Anagrafica!A167="","",Anagrafica!B167)</f>
        <v/>
      </c>
      <c r="C167" s="15" t="str">
        <f aca="false">IF(Anagrafica!A167="","",Anagrafica!C167)</f>
        <v/>
      </c>
      <c r="D167" s="16" t="str">
        <f aca="false">IF(A167="","",SUMIFS(Movimenti!E:E,Movimenti!B:B,A167,Movimenti!D:D,"Carico"))</f>
        <v/>
      </c>
      <c r="E167" s="16" t="str">
        <f aca="false">IF(A167="","",SUMIFS(Movimenti!E:E,Movimenti!B:B,A167,Movimenti!D:D,"Scarico"))</f>
        <v/>
      </c>
      <c r="F167" s="16" t="str">
        <f aca="false">IF(A167="","",D167-E167)</f>
        <v/>
      </c>
      <c r="G167" s="16" t="str">
        <f aca="false">IF(Anagrafica!A167="","",Anagrafica!G167)</f>
        <v/>
      </c>
      <c r="H167" s="17" t="str">
        <f aca="false">IF(A167="","",IF(F167&lt;=G167,"SOTTO SCORTA","OK"))</f>
        <v/>
      </c>
      <c r="I167" s="18" t="str">
        <f aca="false">IF(Anagrafica!A167="","",Anagrafica!E167)</f>
        <v/>
      </c>
      <c r="J167" s="18" t="str">
        <f aca="false">IF(A167="","",F167*I167)</f>
        <v/>
      </c>
      <c r="K167" s="15" t="str">
        <f aca="false">IF(Anagrafica!A167="","",Anagrafica!H167)</f>
        <v/>
      </c>
    </row>
    <row r="168" customFormat="false" ht="15" hidden="false" customHeight="false" outlineLevel="0" collapsed="false">
      <c r="A168" s="15" t="str">
        <f aca="false">IF(Anagrafica!A168="","",Anagrafica!A168)</f>
        <v/>
      </c>
      <c r="B168" s="15" t="str">
        <f aca="false">IF(Anagrafica!A168="","",Anagrafica!B168)</f>
        <v/>
      </c>
      <c r="C168" s="15" t="str">
        <f aca="false">IF(Anagrafica!A168="","",Anagrafica!C168)</f>
        <v/>
      </c>
      <c r="D168" s="16" t="str">
        <f aca="false">IF(A168="","",SUMIFS(Movimenti!E:E,Movimenti!B:B,A168,Movimenti!D:D,"Carico"))</f>
        <v/>
      </c>
      <c r="E168" s="16" t="str">
        <f aca="false">IF(A168="","",SUMIFS(Movimenti!E:E,Movimenti!B:B,A168,Movimenti!D:D,"Scarico"))</f>
        <v/>
      </c>
      <c r="F168" s="16" t="str">
        <f aca="false">IF(A168="","",D168-E168)</f>
        <v/>
      </c>
      <c r="G168" s="16" t="str">
        <f aca="false">IF(Anagrafica!A168="","",Anagrafica!G168)</f>
        <v/>
      </c>
      <c r="H168" s="17" t="str">
        <f aca="false">IF(A168="","",IF(F168&lt;=G168,"SOTTO SCORTA","OK"))</f>
        <v/>
      </c>
      <c r="I168" s="18" t="str">
        <f aca="false">IF(Anagrafica!A168="","",Anagrafica!E168)</f>
        <v/>
      </c>
      <c r="J168" s="18" t="str">
        <f aca="false">IF(A168="","",F168*I168)</f>
        <v/>
      </c>
      <c r="K168" s="15" t="str">
        <f aca="false">IF(Anagrafica!A168="","",Anagrafica!H168)</f>
        <v/>
      </c>
    </row>
    <row r="169" customFormat="false" ht="15" hidden="false" customHeight="false" outlineLevel="0" collapsed="false">
      <c r="A169" s="15" t="str">
        <f aca="false">IF(Anagrafica!A169="","",Anagrafica!A169)</f>
        <v/>
      </c>
      <c r="B169" s="15" t="str">
        <f aca="false">IF(Anagrafica!A169="","",Anagrafica!B169)</f>
        <v/>
      </c>
      <c r="C169" s="15" t="str">
        <f aca="false">IF(Anagrafica!A169="","",Anagrafica!C169)</f>
        <v/>
      </c>
      <c r="D169" s="16" t="str">
        <f aca="false">IF(A169="","",SUMIFS(Movimenti!E:E,Movimenti!B:B,A169,Movimenti!D:D,"Carico"))</f>
        <v/>
      </c>
      <c r="E169" s="16" t="str">
        <f aca="false">IF(A169="","",SUMIFS(Movimenti!E:E,Movimenti!B:B,A169,Movimenti!D:D,"Scarico"))</f>
        <v/>
      </c>
      <c r="F169" s="16" t="str">
        <f aca="false">IF(A169="","",D169-E169)</f>
        <v/>
      </c>
      <c r="G169" s="16" t="str">
        <f aca="false">IF(Anagrafica!A169="","",Anagrafica!G169)</f>
        <v/>
      </c>
      <c r="H169" s="17" t="str">
        <f aca="false">IF(A169="","",IF(F169&lt;=G169,"SOTTO SCORTA","OK"))</f>
        <v/>
      </c>
      <c r="I169" s="18" t="str">
        <f aca="false">IF(Anagrafica!A169="","",Anagrafica!E169)</f>
        <v/>
      </c>
      <c r="J169" s="18" t="str">
        <f aca="false">IF(A169="","",F169*I169)</f>
        <v/>
      </c>
      <c r="K169" s="15" t="str">
        <f aca="false">IF(Anagrafica!A169="","",Anagrafica!H169)</f>
        <v/>
      </c>
    </row>
    <row r="170" customFormat="false" ht="15" hidden="false" customHeight="false" outlineLevel="0" collapsed="false">
      <c r="A170" s="15" t="str">
        <f aca="false">IF(Anagrafica!A170="","",Anagrafica!A170)</f>
        <v/>
      </c>
      <c r="B170" s="15" t="str">
        <f aca="false">IF(Anagrafica!A170="","",Anagrafica!B170)</f>
        <v/>
      </c>
      <c r="C170" s="15" t="str">
        <f aca="false">IF(Anagrafica!A170="","",Anagrafica!C170)</f>
        <v/>
      </c>
      <c r="D170" s="16" t="str">
        <f aca="false">IF(A170="","",SUMIFS(Movimenti!E:E,Movimenti!B:B,A170,Movimenti!D:D,"Carico"))</f>
        <v/>
      </c>
      <c r="E170" s="16" t="str">
        <f aca="false">IF(A170="","",SUMIFS(Movimenti!E:E,Movimenti!B:B,A170,Movimenti!D:D,"Scarico"))</f>
        <v/>
      </c>
      <c r="F170" s="16" t="str">
        <f aca="false">IF(A170="","",D170-E170)</f>
        <v/>
      </c>
      <c r="G170" s="16" t="str">
        <f aca="false">IF(Anagrafica!A170="","",Anagrafica!G170)</f>
        <v/>
      </c>
      <c r="H170" s="17" t="str">
        <f aca="false">IF(A170="","",IF(F170&lt;=G170,"SOTTO SCORTA","OK"))</f>
        <v/>
      </c>
      <c r="I170" s="18" t="str">
        <f aca="false">IF(Anagrafica!A170="","",Anagrafica!E170)</f>
        <v/>
      </c>
      <c r="J170" s="18" t="str">
        <f aca="false">IF(A170="","",F170*I170)</f>
        <v/>
      </c>
      <c r="K170" s="15" t="str">
        <f aca="false">IF(Anagrafica!A170="","",Anagrafica!H170)</f>
        <v/>
      </c>
    </row>
    <row r="171" customFormat="false" ht="15" hidden="false" customHeight="false" outlineLevel="0" collapsed="false">
      <c r="A171" s="15" t="str">
        <f aca="false">IF(Anagrafica!A171="","",Anagrafica!A171)</f>
        <v/>
      </c>
      <c r="B171" s="15" t="str">
        <f aca="false">IF(Anagrafica!A171="","",Anagrafica!B171)</f>
        <v/>
      </c>
      <c r="C171" s="15" t="str">
        <f aca="false">IF(Anagrafica!A171="","",Anagrafica!C171)</f>
        <v/>
      </c>
      <c r="D171" s="16" t="str">
        <f aca="false">IF(A171="","",SUMIFS(Movimenti!E:E,Movimenti!B:B,A171,Movimenti!D:D,"Carico"))</f>
        <v/>
      </c>
      <c r="E171" s="16" t="str">
        <f aca="false">IF(A171="","",SUMIFS(Movimenti!E:E,Movimenti!B:B,A171,Movimenti!D:D,"Scarico"))</f>
        <v/>
      </c>
      <c r="F171" s="16" t="str">
        <f aca="false">IF(A171="","",D171-E171)</f>
        <v/>
      </c>
      <c r="G171" s="16" t="str">
        <f aca="false">IF(Anagrafica!A171="","",Anagrafica!G171)</f>
        <v/>
      </c>
      <c r="H171" s="17" t="str">
        <f aca="false">IF(A171="","",IF(F171&lt;=G171,"SOTTO SCORTA","OK"))</f>
        <v/>
      </c>
      <c r="I171" s="18" t="str">
        <f aca="false">IF(Anagrafica!A171="","",Anagrafica!E171)</f>
        <v/>
      </c>
      <c r="J171" s="18" t="str">
        <f aca="false">IF(A171="","",F171*I171)</f>
        <v/>
      </c>
      <c r="K171" s="15" t="str">
        <f aca="false">IF(Anagrafica!A171="","",Anagrafica!H171)</f>
        <v/>
      </c>
    </row>
    <row r="172" customFormat="false" ht="15" hidden="false" customHeight="false" outlineLevel="0" collapsed="false">
      <c r="A172" s="15" t="str">
        <f aca="false">IF(Anagrafica!A172="","",Anagrafica!A172)</f>
        <v/>
      </c>
      <c r="B172" s="15" t="str">
        <f aca="false">IF(Anagrafica!A172="","",Anagrafica!B172)</f>
        <v/>
      </c>
      <c r="C172" s="15" t="str">
        <f aca="false">IF(Anagrafica!A172="","",Anagrafica!C172)</f>
        <v/>
      </c>
      <c r="D172" s="16" t="str">
        <f aca="false">IF(A172="","",SUMIFS(Movimenti!E:E,Movimenti!B:B,A172,Movimenti!D:D,"Carico"))</f>
        <v/>
      </c>
      <c r="E172" s="16" t="str">
        <f aca="false">IF(A172="","",SUMIFS(Movimenti!E:E,Movimenti!B:B,A172,Movimenti!D:D,"Scarico"))</f>
        <v/>
      </c>
      <c r="F172" s="16" t="str">
        <f aca="false">IF(A172="","",D172-E172)</f>
        <v/>
      </c>
      <c r="G172" s="16" t="str">
        <f aca="false">IF(Anagrafica!A172="","",Anagrafica!G172)</f>
        <v/>
      </c>
      <c r="H172" s="17" t="str">
        <f aca="false">IF(A172="","",IF(F172&lt;=G172,"SOTTO SCORTA","OK"))</f>
        <v/>
      </c>
      <c r="I172" s="18" t="str">
        <f aca="false">IF(Anagrafica!A172="","",Anagrafica!E172)</f>
        <v/>
      </c>
      <c r="J172" s="18" t="str">
        <f aca="false">IF(A172="","",F172*I172)</f>
        <v/>
      </c>
      <c r="K172" s="15" t="str">
        <f aca="false">IF(Anagrafica!A172="","",Anagrafica!H172)</f>
        <v/>
      </c>
    </row>
    <row r="173" customFormat="false" ht="15" hidden="false" customHeight="false" outlineLevel="0" collapsed="false">
      <c r="A173" s="15" t="str">
        <f aca="false">IF(Anagrafica!A173="","",Anagrafica!A173)</f>
        <v/>
      </c>
      <c r="B173" s="15" t="str">
        <f aca="false">IF(Anagrafica!A173="","",Anagrafica!B173)</f>
        <v/>
      </c>
      <c r="C173" s="15" t="str">
        <f aca="false">IF(Anagrafica!A173="","",Anagrafica!C173)</f>
        <v/>
      </c>
      <c r="D173" s="16" t="str">
        <f aca="false">IF(A173="","",SUMIFS(Movimenti!E:E,Movimenti!B:B,A173,Movimenti!D:D,"Carico"))</f>
        <v/>
      </c>
      <c r="E173" s="16" t="str">
        <f aca="false">IF(A173="","",SUMIFS(Movimenti!E:E,Movimenti!B:B,A173,Movimenti!D:D,"Scarico"))</f>
        <v/>
      </c>
      <c r="F173" s="16" t="str">
        <f aca="false">IF(A173="","",D173-E173)</f>
        <v/>
      </c>
      <c r="G173" s="16" t="str">
        <f aca="false">IF(Anagrafica!A173="","",Anagrafica!G173)</f>
        <v/>
      </c>
      <c r="H173" s="17" t="str">
        <f aca="false">IF(A173="","",IF(F173&lt;=G173,"SOTTO SCORTA","OK"))</f>
        <v/>
      </c>
      <c r="I173" s="18" t="str">
        <f aca="false">IF(Anagrafica!A173="","",Anagrafica!E173)</f>
        <v/>
      </c>
      <c r="J173" s="18" t="str">
        <f aca="false">IF(A173="","",F173*I173)</f>
        <v/>
      </c>
      <c r="K173" s="15" t="str">
        <f aca="false">IF(Anagrafica!A173="","",Anagrafica!H173)</f>
        <v/>
      </c>
    </row>
    <row r="174" customFormat="false" ht="15" hidden="false" customHeight="false" outlineLevel="0" collapsed="false">
      <c r="A174" s="15" t="str">
        <f aca="false">IF(Anagrafica!A174="","",Anagrafica!A174)</f>
        <v/>
      </c>
      <c r="B174" s="15" t="str">
        <f aca="false">IF(Anagrafica!A174="","",Anagrafica!B174)</f>
        <v/>
      </c>
      <c r="C174" s="15" t="str">
        <f aca="false">IF(Anagrafica!A174="","",Anagrafica!C174)</f>
        <v/>
      </c>
      <c r="D174" s="16" t="str">
        <f aca="false">IF(A174="","",SUMIFS(Movimenti!E:E,Movimenti!B:B,A174,Movimenti!D:D,"Carico"))</f>
        <v/>
      </c>
      <c r="E174" s="16" t="str">
        <f aca="false">IF(A174="","",SUMIFS(Movimenti!E:E,Movimenti!B:B,A174,Movimenti!D:D,"Scarico"))</f>
        <v/>
      </c>
      <c r="F174" s="16" t="str">
        <f aca="false">IF(A174="","",D174-E174)</f>
        <v/>
      </c>
      <c r="G174" s="16" t="str">
        <f aca="false">IF(Anagrafica!A174="","",Anagrafica!G174)</f>
        <v/>
      </c>
      <c r="H174" s="17" t="str">
        <f aca="false">IF(A174="","",IF(F174&lt;=G174,"SOTTO SCORTA","OK"))</f>
        <v/>
      </c>
      <c r="I174" s="18" t="str">
        <f aca="false">IF(Anagrafica!A174="","",Anagrafica!E174)</f>
        <v/>
      </c>
      <c r="J174" s="18" t="str">
        <f aca="false">IF(A174="","",F174*I174)</f>
        <v/>
      </c>
      <c r="K174" s="15" t="str">
        <f aca="false">IF(Anagrafica!A174="","",Anagrafica!H174)</f>
        <v/>
      </c>
    </row>
    <row r="175" customFormat="false" ht="15" hidden="false" customHeight="false" outlineLevel="0" collapsed="false">
      <c r="A175" s="15" t="str">
        <f aca="false">IF(Anagrafica!A175="","",Anagrafica!A175)</f>
        <v/>
      </c>
      <c r="B175" s="15" t="str">
        <f aca="false">IF(Anagrafica!A175="","",Anagrafica!B175)</f>
        <v/>
      </c>
      <c r="C175" s="15" t="str">
        <f aca="false">IF(Anagrafica!A175="","",Anagrafica!C175)</f>
        <v/>
      </c>
      <c r="D175" s="16" t="str">
        <f aca="false">IF(A175="","",SUMIFS(Movimenti!E:E,Movimenti!B:B,A175,Movimenti!D:D,"Carico"))</f>
        <v/>
      </c>
      <c r="E175" s="16" t="str">
        <f aca="false">IF(A175="","",SUMIFS(Movimenti!E:E,Movimenti!B:B,A175,Movimenti!D:D,"Scarico"))</f>
        <v/>
      </c>
      <c r="F175" s="16" t="str">
        <f aca="false">IF(A175="","",D175-E175)</f>
        <v/>
      </c>
      <c r="G175" s="16" t="str">
        <f aca="false">IF(Anagrafica!A175="","",Anagrafica!G175)</f>
        <v/>
      </c>
      <c r="H175" s="17" t="str">
        <f aca="false">IF(A175="","",IF(F175&lt;=G175,"SOTTO SCORTA","OK"))</f>
        <v/>
      </c>
      <c r="I175" s="18" t="str">
        <f aca="false">IF(Anagrafica!A175="","",Anagrafica!E175)</f>
        <v/>
      </c>
      <c r="J175" s="18" t="str">
        <f aca="false">IF(A175="","",F175*I175)</f>
        <v/>
      </c>
      <c r="K175" s="15" t="str">
        <f aca="false">IF(Anagrafica!A175="","",Anagrafica!H175)</f>
        <v/>
      </c>
    </row>
    <row r="176" customFormat="false" ht="15" hidden="false" customHeight="false" outlineLevel="0" collapsed="false">
      <c r="A176" s="15" t="str">
        <f aca="false">IF(Anagrafica!A176="","",Anagrafica!A176)</f>
        <v/>
      </c>
      <c r="B176" s="15" t="str">
        <f aca="false">IF(Anagrafica!A176="","",Anagrafica!B176)</f>
        <v/>
      </c>
      <c r="C176" s="15" t="str">
        <f aca="false">IF(Anagrafica!A176="","",Anagrafica!C176)</f>
        <v/>
      </c>
      <c r="D176" s="16" t="str">
        <f aca="false">IF(A176="","",SUMIFS(Movimenti!E:E,Movimenti!B:B,A176,Movimenti!D:D,"Carico"))</f>
        <v/>
      </c>
      <c r="E176" s="16" t="str">
        <f aca="false">IF(A176="","",SUMIFS(Movimenti!E:E,Movimenti!B:B,A176,Movimenti!D:D,"Scarico"))</f>
        <v/>
      </c>
      <c r="F176" s="16" t="str">
        <f aca="false">IF(A176="","",D176-E176)</f>
        <v/>
      </c>
      <c r="G176" s="16" t="str">
        <f aca="false">IF(Anagrafica!A176="","",Anagrafica!G176)</f>
        <v/>
      </c>
      <c r="H176" s="17" t="str">
        <f aca="false">IF(A176="","",IF(F176&lt;=G176,"SOTTO SCORTA","OK"))</f>
        <v/>
      </c>
      <c r="I176" s="18" t="str">
        <f aca="false">IF(Anagrafica!A176="","",Anagrafica!E176)</f>
        <v/>
      </c>
      <c r="J176" s="18" t="str">
        <f aca="false">IF(A176="","",F176*I176)</f>
        <v/>
      </c>
      <c r="K176" s="15" t="str">
        <f aca="false">IF(Anagrafica!A176="","",Anagrafica!H176)</f>
        <v/>
      </c>
    </row>
    <row r="177" customFormat="false" ht="15" hidden="false" customHeight="false" outlineLevel="0" collapsed="false">
      <c r="A177" s="15" t="str">
        <f aca="false">IF(Anagrafica!A177="","",Anagrafica!A177)</f>
        <v/>
      </c>
      <c r="B177" s="15" t="str">
        <f aca="false">IF(Anagrafica!A177="","",Anagrafica!B177)</f>
        <v/>
      </c>
      <c r="C177" s="15" t="str">
        <f aca="false">IF(Anagrafica!A177="","",Anagrafica!C177)</f>
        <v/>
      </c>
      <c r="D177" s="16" t="str">
        <f aca="false">IF(A177="","",SUMIFS(Movimenti!E:E,Movimenti!B:B,A177,Movimenti!D:D,"Carico"))</f>
        <v/>
      </c>
      <c r="E177" s="16" t="str">
        <f aca="false">IF(A177="","",SUMIFS(Movimenti!E:E,Movimenti!B:B,A177,Movimenti!D:D,"Scarico"))</f>
        <v/>
      </c>
      <c r="F177" s="16" t="str">
        <f aca="false">IF(A177="","",D177-E177)</f>
        <v/>
      </c>
      <c r="G177" s="16" t="str">
        <f aca="false">IF(Anagrafica!A177="","",Anagrafica!G177)</f>
        <v/>
      </c>
      <c r="H177" s="17" t="str">
        <f aca="false">IF(A177="","",IF(F177&lt;=G177,"SOTTO SCORTA","OK"))</f>
        <v/>
      </c>
      <c r="I177" s="18" t="str">
        <f aca="false">IF(Anagrafica!A177="","",Anagrafica!E177)</f>
        <v/>
      </c>
      <c r="J177" s="18" t="str">
        <f aca="false">IF(A177="","",F177*I177)</f>
        <v/>
      </c>
      <c r="K177" s="15" t="str">
        <f aca="false">IF(Anagrafica!A177="","",Anagrafica!H177)</f>
        <v/>
      </c>
    </row>
    <row r="178" customFormat="false" ht="15" hidden="false" customHeight="false" outlineLevel="0" collapsed="false">
      <c r="A178" s="15" t="str">
        <f aca="false">IF(Anagrafica!A178="","",Anagrafica!A178)</f>
        <v/>
      </c>
      <c r="B178" s="15" t="str">
        <f aca="false">IF(Anagrafica!A178="","",Anagrafica!B178)</f>
        <v/>
      </c>
      <c r="C178" s="15" t="str">
        <f aca="false">IF(Anagrafica!A178="","",Anagrafica!C178)</f>
        <v/>
      </c>
      <c r="D178" s="16" t="str">
        <f aca="false">IF(A178="","",SUMIFS(Movimenti!E:E,Movimenti!B:B,A178,Movimenti!D:D,"Carico"))</f>
        <v/>
      </c>
      <c r="E178" s="16" t="str">
        <f aca="false">IF(A178="","",SUMIFS(Movimenti!E:E,Movimenti!B:B,A178,Movimenti!D:D,"Scarico"))</f>
        <v/>
      </c>
      <c r="F178" s="16" t="str">
        <f aca="false">IF(A178="","",D178-E178)</f>
        <v/>
      </c>
      <c r="G178" s="16" t="str">
        <f aca="false">IF(Anagrafica!A178="","",Anagrafica!G178)</f>
        <v/>
      </c>
      <c r="H178" s="17" t="str">
        <f aca="false">IF(A178="","",IF(F178&lt;=G178,"SOTTO SCORTA","OK"))</f>
        <v/>
      </c>
      <c r="I178" s="18" t="str">
        <f aca="false">IF(Anagrafica!A178="","",Anagrafica!E178)</f>
        <v/>
      </c>
      <c r="J178" s="18" t="str">
        <f aca="false">IF(A178="","",F178*I178)</f>
        <v/>
      </c>
      <c r="K178" s="15" t="str">
        <f aca="false">IF(Anagrafica!A178="","",Anagrafica!H178)</f>
        <v/>
      </c>
    </row>
    <row r="179" customFormat="false" ht="15" hidden="false" customHeight="false" outlineLevel="0" collapsed="false">
      <c r="A179" s="15" t="str">
        <f aca="false">IF(Anagrafica!A179="","",Anagrafica!A179)</f>
        <v/>
      </c>
      <c r="B179" s="15" t="str">
        <f aca="false">IF(Anagrafica!A179="","",Anagrafica!B179)</f>
        <v/>
      </c>
      <c r="C179" s="15" t="str">
        <f aca="false">IF(Anagrafica!A179="","",Anagrafica!C179)</f>
        <v/>
      </c>
      <c r="D179" s="16" t="str">
        <f aca="false">IF(A179="","",SUMIFS(Movimenti!E:E,Movimenti!B:B,A179,Movimenti!D:D,"Carico"))</f>
        <v/>
      </c>
      <c r="E179" s="16" t="str">
        <f aca="false">IF(A179="","",SUMIFS(Movimenti!E:E,Movimenti!B:B,A179,Movimenti!D:D,"Scarico"))</f>
        <v/>
      </c>
      <c r="F179" s="16" t="str">
        <f aca="false">IF(A179="","",D179-E179)</f>
        <v/>
      </c>
      <c r="G179" s="16" t="str">
        <f aca="false">IF(Anagrafica!A179="","",Anagrafica!G179)</f>
        <v/>
      </c>
      <c r="H179" s="17" t="str">
        <f aca="false">IF(A179="","",IF(F179&lt;=G179,"SOTTO SCORTA","OK"))</f>
        <v/>
      </c>
      <c r="I179" s="18" t="str">
        <f aca="false">IF(Anagrafica!A179="","",Anagrafica!E179)</f>
        <v/>
      </c>
      <c r="J179" s="18" t="str">
        <f aca="false">IF(A179="","",F179*I179)</f>
        <v/>
      </c>
      <c r="K179" s="15" t="str">
        <f aca="false">IF(Anagrafica!A179="","",Anagrafica!H179)</f>
        <v/>
      </c>
    </row>
    <row r="180" customFormat="false" ht="15" hidden="false" customHeight="false" outlineLevel="0" collapsed="false">
      <c r="A180" s="15" t="str">
        <f aca="false">IF(Anagrafica!A180="","",Anagrafica!A180)</f>
        <v/>
      </c>
      <c r="B180" s="15" t="str">
        <f aca="false">IF(Anagrafica!A180="","",Anagrafica!B180)</f>
        <v/>
      </c>
      <c r="C180" s="15" t="str">
        <f aca="false">IF(Anagrafica!A180="","",Anagrafica!C180)</f>
        <v/>
      </c>
      <c r="D180" s="16" t="str">
        <f aca="false">IF(A180="","",SUMIFS(Movimenti!E:E,Movimenti!B:B,A180,Movimenti!D:D,"Carico"))</f>
        <v/>
      </c>
      <c r="E180" s="16" t="str">
        <f aca="false">IF(A180="","",SUMIFS(Movimenti!E:E,Movimenti!B:B,A180,Movimenti!D:D,"Scarico"))</f>
        <v/>
      </c>
      <c r="F180" s="16" t="str">
        <f aca="false">IF(A180="","",D180-E180)</f>
        <v/>
      </c>
      <c r="G180" s="16" t="str">
        <f aca="false">IF(Anagrafica!A180="","",Anagrafica!G180)</f>
        <v/>
      </c>
      <c r="H180" s="17" t="str">
        <f aca="false">IF(A180="","",IF(F180&lt;=G180,"SOTTO SCORTA","OK"))</f>
        <v/>
      </c>
      <c r="I180" s="18" t="str">
        <f aca="false">IF(Anagrafica!A180="","",Anagrafica!E180)</f>
        <v/>
      </c>
      <c r="J180" s="18" t="str">
        <f aca="false">IF(A180="","",F180*I180)</f>
        <v/>
      </c>
      <c r="K180" s="15" t="str">
        <f aca="false">IF(Anagrafica!A180="","",Anagrafica!H180)</f>
        <v/>
      </c>
    </row>
    <row r="181" customFormat="false" ht="15" hidden="false" customHeight="false" outlineLevel="0" collapsed="false">
      <c r="A181" s="15" t="str">
        <f aca="false">IF(Anagrafica!A181="","",Anagrafica!A181)</f>
        <v/>
      </c>
      <c r="B181" s="15" t="str">
        <f aca="false">IF(Anagrafica!A181="","",Anagrafica!B181)</f>
        <v/>
      </c>
      <c r="C181" s="15" t="str">
        <f aca="false">IF(Anagrafica!A181="","",Anagrafica!C181)</f>
        <v/>
      </c>
      <c r="D181" s="16" t="str">
        <f aca="false">IF(A181="","",SUMIFS(Movimenti!E:E,Movimenti!B:B,A181,Movimenti!D:D,"Carico"))</f>
        <v/>
      </c>
      <c r="E181" s="16" t="str">
        <f aca="false">IF(A181="","",SUMIFS(Movimenti!E:E,Movimenti!B:B,A181,Movimenti!D:D,"Scarico"))</f>
        <v/>
      </c>
      <c r="F181" s="16" t="str">
        <f aca="false">IF(A181="","",D181-E181)</f>
        <v/>
      </c>
      <c r="G181" s="16" t="str">
        <f aca="false">IF(Anagrafica!A181="","",Anagrafica!G181)</f>
        <v/>
      </c>
      <c r="H181" s="17" t="str">
        <f aca="false">IF(A181="","",IF(F181&lt;=G181,"SOTTO SCORTA","OK"))</f>
        <v/>
      </c>
      <c r="I181" s="18" t="str">
        <f aca="false">IF(Anagrafica!A181="","",Anagrafica!E181)</f>
        <v/>
      </c>
      <c r="J181" s="18" t="str">
        <f aca="false">IF(A181="","",F181*I181)</f>
        <v/>
      </c>
      <c r="K181" s="15" t="str">
        <f aca="false">IF(Anagrafica!A181="","",Anagrafica!H181)</f>
        <v/>
      </c>
    </row>
    <row r="182" customFormat="false" ht="15" hidden="false" customHeight="false" outlineLevel="0" collapsed="false">
      <c r="A182" s="15" t="str">
        <f aca="false">IF(Anagrafica!A182="","",Anagrafica!A182)</f>
        <v/>
      </c>
      <c r="B182" s="15" t="str">
        <f aca="false">IF(Anagrafica!A182="","",Anagrafica!B182)</f>
        <v/>
      </c>
      <c r="C182" s="15" t="str">
        <f aca="false">IF(Anagrafica!A182="","",Anagrafica!C182)</f>
        <v/>
      </c>
      <c r="D182" s="16" t="str">
        <f aca="false">IF(A182="","",SUMIFS(Movimenti!E:E,Movimenti!B:B,A182,Movimenti!D:D,"Carico"))</f>
        <v/>
      </c>
      <c r="E182" s="16" t="str">
        <f aca="false">IF(A182="","",SUMIFS(Movimenti!E:E,Movimenti!B:B,A182,Movimenti!D:D,"Scarico"))</f>
        <v/>
      </c>
      <c r="F182" s="16" t="str">
        <f aca="false">IF(A182="","",D182-E182)</f>
        <v/>
      </c>
      <c r="G182" s="16" t="str">
        <f aca="false">IF(Anagrafica!A182="","",Anagrafica!G182)</f>
        <v/>
      </c>
      <c r="H182" s="17" t="str">
        <f aca="false">IF(A182="","",IF(F182&lt;=G182,"SOTTO SCORTA","OK"))</f>
        <v/>
      </c>
      <c r="I182" s="18" t="str">
        <f aca="false">IF(Anagrafica!A182="","",Anagrafica!E182)</f>
        <v/>
      </c>
      <c r="J182" s="18" t="str">
        <f aca="false">IF(A182="","",F182*I182)</f>
        <v/>
      </c>
      <c r="K182" s="15" t="str">
        <f aca="false">IF(Anagrafica!A182="","",Anagrafica!H182)</f>
        <v/>
      </c>
    </row>
    <row r="183" customFormat="false" ht="15" hidden="false" customHeight="false" outlineLevel="0" collapsed="false">
      <c r="A183" s="15" t="str">
        <f aca="false">IF(Anagrafica!A183="","",Anagrafica!A183)</f>
        <v/>
      </c>
      <c r="B183" s="15" t="str">
        <f aca="false">IF(Anagrafica!A183="","",Anagrafica!B183)</f>
        <v/>
      </c>
      <c r="C183" s="15" t="str">
        <f aca="false">IF(Anagrafica!A183="","",Anagrafica!C183)</f>
        <v/>
      </c>
      <c r="D183" s="16" t="str">
        <f aca="false">IF(A183="","",SUMIFS(Movimenti!E:E,Movimenti!B:B,A183,Movimenti!D:D,"Carico"))</f>
        <v/>
      </c>
      <c r="E183" s="16" t="str">
        <f aca="false">IF(A183="","",SUMIFS(Movimenti!E:E,Movimenti!B:B,A183,Movimenti!D:D,"Scarico"))</f>
        <v/>
      </c>
      <c r="F183" s="16" t="str">
        <f aca="false">IF(A183="","",D183-E183)</f>
        <v/>
      </c>
      <c r="G183" s="16" t="str">
        <f aca="false">IF(Anagrafica!A183="","",Anagrafica!G183)</f>
        <v/>
      </c>
      <c r="H183" s="17" t="str">
        <f aca="false">IF(A183="","",IF(F183&lt;=G183,"SOTTO SCORTA","OK"))</f>
        <v/>
      </c>
      <c r="I183" s="18" t="str">
        <f aca="false">IF(Anagrafica!A183="","",Anagrafica!E183)</f>
        <v/>
      </c>
      <c r="J183" s="18" t="str">
        <f aca="false">IF(A183="","",F183*I183)</f>
        <v/>
      </c>
      <c r="K183" s="15" t="str">
        <f aca="false">IF(Anagrafica!A183="","",Anagrafica!H183)</f>
        <v/>
      </c>
    </row>
    <row r="184" customFormat="false" ht="15" hidden="false" customHeight="false" outlineLevel="0" collapsed="false">
      <c r="A184" s="15" t="str">
        <f aca="false">IF(Anagrafica!A184="","",Anagrafica!A184)</f>
        <v/>
      </c>
      <c r="B184" s="15" t="str">
        <f aca="false">IF(Anagrafica!A184="","",Anagrafica!B184)</f>
        <v/>
      </c>
      <c r="C184" s="15" t="str">
        <f aca="false">IF(Anagrafica!A184="","",Anagrafica!C184)</f>
        <v/>
      </c>
      <c r="D184" s="16" t="str">
        <f aca="false">IF(A184="","",SUMIFS(Movimenti!E:E,Movimenti!B:B,A184,Movimenti!D:D,"Carico"))</f>
        <v/>
      </c>
      <c r="E184" s="16" t="str">
        <f aca="false">IF(A184="","",SUMIFS(Movimenti!E:E,Movimenti!B:B,A184,Movimenti!D:D,"Scarico"))</f>
        <v/>
      </c>
      <c r="F184" s="16" t="str">
        <f aca="false">IF(A184="","",D184-E184)</f>
        <v/>
      </c>
      <c r="G184" s="16" t="str">
        <f aca="false">IF(Anagrafica!A184="","",Anagrafica!G184)</f>
        <v/>
      </c>
      <c r="H184" s="17" t="str">
        <f aca="false">IF(A184="","",IF(F184&lt;=G184,"SOTTO SCORTA","OK"))</f>
        <v/>
      </c>
      <c r="I184" s="18" t="str">
        <f aca="false">IF(Anagrafica!A184="","",Anagrafica!E184)</f>
        <v/>
      </c>
      <c r="J184" s="18" t="str">
        <f aca="false">IF(A184="","",F184*I184)</f>
        <v/>
      </c>
      <c r="K184" s="15" t="str">
        <f aca="false">IF(Anagrafica!A184="","",Anagrafica!H184)</f>
        <v/>
      </c>
    </row>
    <row r="185" customFormat="false" ht="15" hidden="false" customHeight="false" outlineLevel="0" collapsed="false">
      <c r="A185" s="15" t="str">
        <f aca="false">IF(Anagrafica!A185="","",Anagrafica!A185)</f>
        <v/>
      </c>
      <c r="B185" s="15" t="str">
        <f aca="false">IF(Anagrafica!A185="","",Anagrafica!B185)</f>
        <v/>
      </c>
      <c r="C185" s="15" t="str">
        <f aca="false">IF(Anagrafica!A185="","",Anagrafica!C185)</f>
        <v/>
      </c>
      <c r="D185" s="16" t="str">
        <f aca="false">IF(A185="","",SUMIFS(Movimenti!E:E,Movimenti!B:B,A185,Movimenti!D:D,"Carico"))</f>
        <v/>
      </c>
      <c r="E185" s="16" t="str">
        <f aca="false">IF(A185="","",SUMIFS(Movimenti!E:E,Movimenti!B:B,A185,Movimenti!D:D,"Scarico"))</f>
        <v/>
      </c>
      <c r="F185" s="16" t="str">
        <f aca="false">IF(A185="","",D185-E185)</f>
        <v/>
      </c>
      <c r="G185" s="16" t="str">
        <f aca="false">IF(Anagrafica!A185="","",Anagrafica!G185)</f>
        <v/>
      </c>
      <c r="H185" s="17" t="str">
        <f aca="false">IF(A185="","",IF(F185&lt;=G185,"SOTTO SCORTA","OK"))</f>
        <v/>
      </c>
      <c r="I185" s="18" t="str">
        <f aca="false">IF(Anagrafica!A185="","",Anagrafica!E185)</f>
        <v/>
      </c>
      <c r="J185" s="18" t="str">
        <f aca="false">IF(A185="","",F185*I185)</f>
        <v/>
      </c>
      <c r="K185" s="15" t="str">
        <f aca="false">IF(Anagrafica!A185="","",Anagrafica!H185)</f>
        <v/>
      </c>
    </row>
    <row r="186" customFormat="false" ht="15" hidden="false" customHeight="false" outlineLevel="0" collapsed="false">
      <c r="A186" s="15" t="str">
        <f aca="false">IF(Anagrafica!A186="","",Anagrafica!A186)</f>
        <v/>
      </c>
      <c r="B186" s="15" t="str">
        <f aca="false">IF(Anagrafica!A186="","",Anagrafica!B186)</f>
        <v/>
      </c>
      <c r="C186" s="15" t="str">
        <f aca="false">IF(Anagrafica!A186="","",Anagrafica!C186)</f>
        <v/>
      </c>
      <c r="D186" s="16" t="str">
        <f aca="false">IF(A186="","",SUMIFS(Movimenti!E:E,Movimenti!B:B,A186,Movimenti!D:D,"Carico"))</f>
        <v/>
      </c>
      <c r="E186" s="16" t="str">
        <f aca="false">IF(A186="","",SUMIFS(Movimenti!E:E,Movimenti!B:B,A186,Movimenti!D:D,"Scarico"))</f>
        <v/>
      </c>
      <c r="F186" s="16" t="str">
        <f aca="false">IF(A186="","",D186-E186)</f>
        <v/>
      </c>
      <c r="G186" s="16" t="str">
        <f aca="false">IF(Anagrafica!A186="","",Anagrafica!G186)</f>
        <v/>
      </c>
      <c r="H186" s="17" t="str">
        <f aca="false">IF(A186="","",IF(F186&lt;=G186,"SOTTO SCORTA","OK"))</f>
        <v/>
      </c>
      <c r="I186" s="18" t="str">
        <f aca="false">IF(Anagrafica!A186="","",Anagrafica!E186)</f>
        <v/>
      </c>
      <c r="J186" s="18" t="str">
        <f aca="false">IF(A186="","",F186*I186)</f>
        <v/>
      </c>
      <c r="K186" s="15" t="str">
        <f aca="false">IF(Anagrafica!A186="","",Anagrafica!H186)</f>
        <v/>
      </c>
    </row>
    <row r="187" customFormat="false" ht="15" hidden="false" customHeight="false" outlineLevel="0" collapsed="false">
      <c r="A187" s="15" t="str">
        <f aca="false">IF(Anagrafica!A187="","",Anagrafica!A187)</f>
        <v/>
      </c>
      <c r="B187" s="15" t="str">
        <f aca="false">IF(Anagrafica!A187="","",Anagrafica!B187)</f>
        <v/>
      </c>
      <c r="C187" s="15" t="str">
        <f aca="false">IF(Anagrafica!A187="","",Anagrafica!C187)</f>
        <v/>
      </c>
      <c r="D187" s="16" t="str">
        <f aca="false">IF(A187="","",SUMIFS(Movimenti!E:E,Movimenti!B:B,A187,Movimenti!D:D,"Carico"))</f>
        <v/>
      </c>
      <c r="E187" s="16" t="str">
        <f aca="false">IF(A187="","",SUMIFS(Movimenti!E:E,Movimenti!B:B,A187,Movimenti!D:D,"Scarico"))</f>
        <v/>
      </c>
      <c r="F187" s="16" t="str">
        <f aca="false">IF(A187="","",D187-E187)</f>
        <v/>
      </c>
      <c r="G187" s="16" t="str">
        <f aca="false">IF(Anagrafica!A187="","",Anagrafica!G187)</f>
        <v/>
      </c>
      <c r="H187" s="17" t="str">
        <f aca="false">IF(A187="","",IF(F187&lt;=G187,"SOTTO SCORTA","OK"))</f>
        <v/>
      </c>
      <c r="I187" s="18" t="str">
        <f aca="false">IF(Anagrafica!A187="","",Anagrafica!E187)</f>
        <v/>
      </c>
      <c r="J187" s="18" t="str">
        <f aca="false">IF(A187="","",F187*I187)</f>
        <v/>
      </c>
      <c r="K187" s="15" t="str">
        <f aca="false">IF(Anagrafica!A187="","",Anagrafica!H187)</f>
        <v/>
      </c>
    </row>
    <row r="188" customFormat="false" ht="15" hidden="false" customHeight="false" outlineLevel="0" collapsed="false">
      <c r="A188" s="15" t="str">
        <f aca="false">IF(Anagrafica!A188="","",Anagrafica!A188)</f>
        <v/>
      </c>
      <c r="B188" s="15" t="str">
        <f aca="false">IF(Anagrafica!A188="","",Anagrafica!B188)</f>
        <v/>
      </c>
      <c r="C188" s="15" t="str">
        <f aca="false">IF(Anagrafica!A188="","",Anagrafica!C188)</f>
        <v/>
      </c>
      <c r="D188" s="16" t="str">
        <f aca="false">IF(A188="","",SUMIFS(Movimenti!E:E,Movimenti!B:B,A188,Movimenti!D:D,"Carico"))</f>
        <v/>
      </c>
      <c r="E188" s="16" t="str">
        <f aca="false">IF(A188="","",SUMIFS(Movimenti!E:E,Movimenti!B:B,A188,Movimenti!D:D,"Scarico"))</f>
        <v/>
      </c>
      <c r="F188" s="16" t="str">
        <f aca="false">IF(A188="","",D188-E188)</f>
        <v/>
      </c>
      <c r="G188" s="16" t="str">
        <f aca="false">IF(Anagrafica!A188="","",Anagrafica!G188)</f>
        <v/>
      </c>
      <c r="H188" s="17" t="str">
        <f aca="false">IF(A188="","",IF(F188&lt;=G188,"SOTTO SCORTA","OK"))</f>
        <v/>
      </c>
      <c r="I188" s="18" t="str">
        <f aca="false">IF(Anagrafica!A188="","",Anagrafica!E188)</f>
        <v/>
      </c>
      <c r="J188" s="18" t="str">
        <f aca="false">IF(A188="","",F188*I188)</f>
        <v/>
      </c>
      <c r="K188" s="15" t="str">
        <f aca="false">IF(Anagrafica!A188="","",Anagrafica!H188)</f>
        <v/>
      </c>
    </row>
    <row r="189" customFormat="false" ht="15" hidden="false" customHeight="false" outlineLevel="0" collapsed="false">
      <c r="A189" s="15" t="str">
        <f aca="false">IF(Anagrafica!A189="","",Anagrafica!A189)</f>
        <v/>
      </c>
      <c r="B189" s="15" t="str">
        <f aca="false">IF(Anagrafica!A189="","",Anagrafica!B189)</f>
        <v/>
      </c>
      <c r="C189" s="15" t="str">
        <f aca="false">IF(Anagrafica!A189="","",Anagrafica!C189)</f>
        <v/>
      </c>
      <c r="D189" s="16" t="str">
        <f aca="false">IF(A189="","",SUMIFS(Movimenti!E:E,Movimenti!B:B,A189,Movimenti!D:D,"Carico"))</f>
        <v/>
      </c>
      <c r="E189" s="16" t="str">
        <f aca="false">IF(A189="","",SUMIFS(Movimenti!E:E,Movimenti!B:B,A189,Movimenti!D:D,"Scarico"))</f>
        <v/>
      </c>
      <c r="F189" s="16" t="str">
        <f aca="false">IF(A189="","",D189-E189)</f>
        <v/>
      </c>
      <c r="G189" s="16" t="str">
        <f aca="false">IF(Anagrafica!A189="","",Anagrafica!G189)</f>
        <v/>
      </c>
      <c r="H189" s="17" t="str">
        <f aca="false">IF(A189="","",IF(F189&lt;=G189,"SOTTO SCORTA","OK"))</f>
        <v/>
      </c>
      <c r="I189" s="18" t="str">
        <f aca="false">IF(Anagrafica!A189="","",Anagrafica!E189)</f>
        <v/>
      </c>
      <c r="J189" s="18" t="str">
        <f aca="false">IF(A189="","",F189*I189)</f>
        <v/>
      </c>
      <c r="K189" s="15" t="str">
        <f aca="false">IF(Anagrafica!A189="","",Anagrafica!H189)</f>
        <v/>
      </c>
    </row>
    <row r="190" customFormat="false" ht="15" hidden="false" customHeight="false" outlineLevel="0" collapsed="false">
      <c r="A190" s="15" t="str">
        <f aca="false">IF(Anagrafica!A190="","",Anagrafica!A190)</f>
        <v/>
      </c>
      <c r="B190" s="15" t="str">
        <f aca="false">IF(Anagrafica!A190="","",Anagrafica!B190)</f>
        <v/>
      </c>
      <c r="C190" s="15" t="str">
        <f aca="false">IF(Anagrafica!A190="","",Anagrafica!C190)</f>
        <v/>
      </c>
      <c r="D190" s="16" t="str">
        <f aca="false">IF(A190="","",SUMIFS(Movimenti!E:E,Movimenti!B:B,A190,Movimenti!D:D,"Carico"))</f>
        <v/>
      </c>
      <c r="E190" s="16" t="str">
        <f aca="false">IF(A190="","",SUMIFS(Movimenti!E:E,Movimenti!B:B,A190,Movimenti!D:D,"Scarico"))</f>
        <v/>
      </c>
      <c r="F190" s="16" t="str">
        <f aca="false">IF(A190="","",D190-E190)</f>
        <v/>
      </c>
      <c r="G190" s="16" t="str">
        <f aca="false">IF(Anagrafica!A190="","",Anagrafica!G190)</f>
        <v/>
      </c>
      <c r="H190" s="17" t="str">
        <f aca="false">IF(A190="","",IF(F190&lt;=G190,"SOTTO SCORTA","OK"))</f>
        <v/>
      </c>
      <c r="I190" s="18" t="str">
        <f aca="false">IF(Anagrafica!A190="","",Anagrafica!E190)</f>
        <v/>
      </c>
      <c r="J190" s="18" t="str">
        <f aca="false">IF(A190="","",F190*I190)</f>
        <v/>
      </c>
      <c r="K190" s="15" t="str">
        <f aca="false">IF(Anagrafica!A190="","",Anagrafica!H190)</f>
        <v/>
      </c>
    </row>
    <row r="191" customFormat="false" ht="15" hidden="false" customHeight="false" outlineLevel="0" collapsed="false">
      <c r="A191" s="15" t="str">
        <f aca="false">IF(Anagrafica!A191="","",Anagrafica!A191)</f>
        <v/>
      </c>
      <c r="B191" s="15" t="str">
        <f aca="false">IF(Anagrafica!A191="","",Anagrafica!B191)</f>
        <v/>
      </c>
      <c r="C191" s="15" t="str">
        <f aca="false">IF(Anagrafica!A191="","",Anagrafica!C191)</f>
        <v/>
      </c>
      <c r="D191" s="16" t="str">
        <f aca="false">IF(A191="","",SUMIFS(Movimenti!E:E,Movimenti!B:B,A191,Movimenti!D:D,"Carico"))</f>
        <v/>
      </c>
      <c r="E191" s="16" t="str">
        <f aca="false">IF(A191="","",SUMIFS(Movimenti!E:E,Movimenti!B:B,A191,Movimenti!D:D,"Scarico"))</f>
        <v/>
      </c>
      <c r="F191" s="16" t="str">
        <f aca="false">IF(A191="","",D191-E191)</f>
        <v/>
      </c>
      <c r="G191" s="16" t="str">
        <f aca="false">IF(Anagrafica!A191="","",Anagrafica!G191)</f>
        <v/>
      </c>
      <c r="H191" s="17" t="str">
        <f aca="false">IF(A191="","",IF(F191&lt;=G191,"SOTTO SCORTA","OK"))</f>
        <v/>
      </c>
      <c r="I191" s="18" t="str">
        <f aca="false">IF(Anagrafica!A191="","",Anagrafica!E191)</f>
        <v/>
      </c>
      <c r="J191" s="18" t="str">
        <f aca="false">IF(A191="","",F191*I191)</f>
        <v/>
      </c>
      <c r="K191" s="15" t="str">
        <f aca="false">IF(Anagrafica!A191="","",Anagrafica!H191)</f>
        <v/>
      </c>
    </row>
    <row r="192" customFormat="false" ht="15" hidden="false" customHeight="false" outlineLevel="0" collapsed="false">
      <c r="A192" s="15" t="str">
        <f aca="false">IF(Anagrafica!A192="","",Anagrafica!A192)</f>
        <v/>
      </c>
      <c r="B192" s="15" t="str">
        <f aca="false">IF(Anagrafica!A192="","",Anagrafica!B192)</f>
        <v/>
      </c>
      <c r="C192" s="15" t="str">
        <f aca="false">IF(Anagrafica!A192="","",Anagrafica!C192)</f>
        <v/>
      </c>
      <c r="D192" s="16" t="str">
        <f aca="false">IF(A192="","",SUMIFS(Movimenti!E:E,Movimenti!B:B,A192,Movimenti!D:D,"Carico"))</f>
        <v/>
      </c>
      <c r="E192" s="16" t="str">
        <f aca="false">IF(A192="","",SUMIFS(Movimenti!E:E,Movimenti!B:B,A192,Movimenti!D:D,"Scarico"))</f>
        <v/>
      </c>
      <c r="F192" s="16" t="str">
        <f aca="false">IF(A192="","",D192-E192)</f>
        <v/>
      </c>
      <c r="G192" s="16" t="str">
        <f aca="false">IF(Anagrafica!A192="","",Anagrafica!G192)</f>
        <v/>
      </c>
      <c r="H192" s="17" t="str">
        <f aca="false">IF(A192="","",IF(F192&lt;=G192,"SOTTO SCORTA","OK"))</f>
        <v/>
      </c>
      <c r="I192" s="18" t="str">
        <f aca="false">IF(Anagrafica!A192="","",Anagrafica!E192)</f>
        <v/>
      </c>
      <c r="J192" s="18" t="str">
        <f aca="false">IF(A192="","",F192*I192)</f>
        <v/>
      </c>
      <c r="K192" s="15" t="str">
        <f aca="false">IF(Anagrafica!A192="","",Anagrafica!H192)</f>
        <v/>
      </c>
    </row>
    <row r="193" customFormat="false" ht="15" hidden="false" customHeight="false" outlineLevel="0" collapsed="false">
      <c r="A193" s="15" t="str">
        <f aca="false">IF(Anagrafica!A193="","",Anagrafica!A193)</f>
        <v/>
      </c>
      <c r="B193" s="15" t="str">
        <f aca="false">IF(Anagrafica!A193="","",Anagrafica!B193)</f>
        <v/>
      </c>
      <c r="C193" s="15" t="str">
        <f aca="false">IF(Anagrafica!A193="","",Anagrafica!C193)</f>
        <v/>
      </c>
      <c r="D193" s="16" t="str">
        <f aca="false">IF(A193="","",SUMIFS(Movimenti!E:E,Movimenti!B:B,A193,Movimenti!D:D,"Carico"))</f>
        <v/>
      </c>
      <c r="E193" s="16" t="str">
        <f aca="false">IF(A193="","",SUMIFS(Movimenti!E:E,Movimenti!B:B,A193,Movimenti!D:D,"Scarico"))</f>
        <v/>
      </c>
      <c r="F193" s="16" t="str">
        <f aca="false">IF(A193="","",D193-E193)</f>
        <v/>
      </c>
      <c r="G193" s="16" t="str">
        <f aca="false">IF(Anagrafica!A193="","",Anagrafica!G193)</f>
        <v/>
      </c>
      <c r="H193" s="17" t="str">
        <f aca="false">IF(A193="","",IF(F193&lt;=G193,"SOTTO SCORTA","OK"))</f>
        <v/>
      </c>
      <c r="I193" s="18" t="str">
        <f aca="false">IF(Anagrafica!A193="","",Anagrafica!E193)</f>
        <v/>
      </c>
      <c r="J193" s="18" t="str">
        <f aca="false">IF(A193="","",F193*I193)</f>
        <v/>
      </c>
      <c r="K193" s="15" t="str">
        <f aca="false">IF(Anagrafica!A193="","",Anagrafica!H193)</f>
        <v/>
      </c>
    </row>
    <row r="194" customFormat="false" ht="15" hidden="false" customHeight="false" outlineLevel="0" collapsed="false">
      <c r="A194" s="15" t="str">
        <f aca="false">IF(Anagrafica!A194="","",Anagrafica!A194)</f>
        <v/>
      </c>
      <c r="B194" s="15" t="str">
        <f aca="false">IF(Anagrafica!A194="","",Anagrafica!B194)</f>
        <v/>
      </c>
      <c r="C194" s="15" t="str">
        <f aca="false">IF(Anagrafica!A194="","",Anagrafica!C194)</f>
        <v/>
      </c>
      <c r="D194" s="16" t="str">
        <f aca="false">IF(A194="","",SUMIFS(Movimenti!E:E,Movimenti!B:B,A194,Movimenti!D:D,"Carico"))</f>
        <v/>
      </c>
      <c r="E194" s="16" t="str">
        <f aca="false">IF(A194="","",SUMIFS(Movimenti!E:E,Movimenti!B:B,A194,Movimenti!D:D,"Scarico"))</f>
        <v/>
      </c>
      <c r="F194" s="16" t="str">
        <f aca="false">IF(A194="","",D194-E194)</f>
        <v/>
      </c>
      <c r="G194" s="16" t="str">
        <f aca="false">IF(Anagrafica!A194="","",Anagrafica!G194)</f>
        <v/>
      </c>
      <c r="H194" s="17" t="str">
        <f aca="false">IF(A194="","",IF(F194&lt;=G194,"SOTTO SCORTA","OK"))</f>
        <v/>
      </c>
      <c r="I194" s="18" t="str">
        <f aca="false">IF(Anagrafica!A194="","",Anagrafica!E194)</f>
        <v/>
      </c>
      <c r="J194" s="18" t="str">
        <f aca="false">IF(A194="","",F194*I194)</f>
        <v/>
      </c>
      <c r="K194" s="15" t="str">
        <f aca="false">IF(Anagrafica!A194="","",Anagrafica!H194)</f>
        <v/>
      </c>
    </row>
    <row r="195" customFormat="false" ht="15" hidden="false" customHeight="false" outlineLevel="0" collapsed="false">
      <c r="A195" s="15" t="str">
        <f aca="false">IF(Anagrafica!A195="","",Anagrafica!A195)</f>
        <v/>
      </c>
      <c r="B195" s="15" t="str">
        <f aca="false">IF(Anagrafica!A195="","",Anagrafica!B195)</f>
        <v/>
      </c>
      <c r="C195" s="15" t="str">
        <f aca="false">IF(Anagrafica!A195="","",Anagrafica!C195)</f>
        <v/>
      </c>
      <c r="D195" s="16" t="str">
        <f aca="false">IF(A195="","",SUMIFS(Movimenti!E:E,Movimenti!B:B,A195,Movimenti!D:D,"Carico"))</f>
        <v/>
      </c>
      <c r="E195" s="16" t="str">
        <f aca="false">IF(A195="","",SUMIFS(Movimenti!E:E,Movimenti!B:B,A195,Movimenti!D:D,"Scarico"))</f>
        <v/>
      </c>
      <c r="F195" s="16" t="str">
        <f aca="false">IF(A195="","",D195-E195)</f>
        <v/>
      </c>
      <c r="G195" s="16" t="str">
        <f aca="false">IF(Anagrafica!A195="","",Anagrafica!G195)</f>
        <v/>
      </c>
      <c r="H195" s="17" t="str">
        <f aca="false">IF(A195="","",IF(F195&lt;=G195,"SOTTO SCORTA","OK"))</f>
        <v/>
      </c>
      <c r="I195" s="18" t="str">
        <f aca="false">IF(Anagrafica!A195="","",Anagrafica!E195)</f>
        <v/>
      </c>
      <c r="J195" s="18" t="str">
        <f aca="false">IF(A195="","",F195*I195)</f>
        <v/>
      </c>
      <c r="K195" s="15" t="str">
        <f aca="false">IF(Anagrafica!A195="","",Anagrafica!H195)</f>
        <v/>
      </c>
    </row>
    <row r="196" customFormat="false" ht="15" hidden="false" customHeight="false" outlineLevel="0" collapsed="false">
      <c r="A196" s="15" t="str">
        <f aca="false">IF(Anagrafica!A196="","",Anagrafica!A196)</f>
        <v/>
      </c>
      <c r="B196" s="15" t="str">
        <f aca="false">IF(Anagrafica!A196="","",Anagrafica!B196)</f>
        <v/>
      </c>
      <c r="C196" s="15" t="str">
        <f aca="false">IF(Anagrafica!A196="","",Anagrafica!C196)</f>
        <v/>
      </c>
      <c r="D196" s="16" t="str">
        <f aca="false">IF(A196="","",SUMIFS(Movimenti!E:E,Movimenti!B:B,A196,Movimenti!D:D,"Carico"))</f>
        <v/>
      </c>
      <c r="E196" s="16" t="str">
        <f aca="false">IF(A196="","",SUMIFS(Movimenti!E:E,Movimenti!B:B,A196,Movimenti!D:D,"Scarico"))</f>
        <v/>
      </c>
      <c r="F196" s="16" t="str">
        <f aca="false">IF(A196="","",D196-E196)</f>
        <v/>
      </c>
      <c r="G196" s="16" t="str">
        <f aca="false">IF(Anagrafica!A196="","",Anagrafica!G196)</f>
        <v/>
      </c>
      <c r="H196" s="17" t="str">
        <f aca="false">IF(A196="","",IF(F196&lt;=G196,"SOTTO SCORTA","OK"))</f>
        <v/>
      </c>
      <c r="I196" s="18" t="str">
        <f aca="false">IF(Anagrafica!A196="","",Anagrafica!E196)</f>
        <v/>
      </c>
      <c r="J196" s="18" t="str">
        <f aca="false">IF(A196="","",F196*I196)</f>
        <v/>
      </c>
      <c r="K196" s="15" t="str">
        <f aca="false">IF(Anagrafica!A196="","",Anagrafica!H196)</f>
        <v/>
      </c>
    </row>
    <row r="197" customFormat="false" ht="15" hidden="false" customHeight="false" outlineLevel="0" collapsed="false">
      <c r="A197" s="15" t="str">
        <f aca="false">IF(Anagrafica!A197="","",Anagrafica!A197)</f>
        <v/>
      </c>
      <c r="B197" s="15" t="str">
        <f aca="false">IF(Anagrafica!A197="","",Anagrafica!B197)</f>
        <v/>
      </c>
      <c r="C197" s="15" t="str">
        <f aca="false">IF(Anagrafica!A197="","",Anagrafica!C197)</f>
        <v/>
      </c>
      <c r="D197" s="16" t="str">
        <f aca="false">IF(A197="","",SUMIFS(Movimenti!E:E,Movimenti!B:B,A197,Movimenti!D:D,"Carico"))</f>
        <v/>
      </c>
      <c r="E197" s="16" t="str">
        <f aca="false">IF(A197="","",SUMIFS(Movimenti!E:E,Movimenti!B:B,A197,Movimenti!D:D,"Scarico"))</f>
        <v/>
      </c>
      <c r="F197" s="16" t="str">
        <f aca="false">IF(A197="","",D197-E197)</f>
        <v/>
      </c>
      <c r="G197" s="16" t="str">
        <f aca="false">IF(Anagrafica!A197="","",Anagrafica!G197)</f>
        <v/>
      </c>
      <c r="H197" s="17" t="str">
        <f aca="false">IF(A197="","",IF(F197&lt;=G197,"SOTTO SCORTA","OK"))</f>
        <v/>
      </c>
      <c r="I197" s="18" t="str">
        <f aca="false">IF(Anagrafica!A197="","",Anagrafica!E197)</f>
        <v/>
      </c>
      <c r="J197" s="18" t="str">
        <f aca="false">IF(A197="","",F197*I197)</f>
        <v/>
      </c>
      <c r="K197" s="15" t="str">
        <f aca="false">IF(Anagrafica!A197="","",Anagrafica!H197)</f>
        <v/>
      </c>
    </row>
    <row r="198" customFormat="false" ht="15" hidden="false" customHeight="false" outlineLevel="0" collapsed="false">
      <c r="A198" s="15" t="str">
        <f aca="false">IF(Anagrafica!A198="","",Anagrafica!A198)</f>
        <v/>
      </c>
      <c r="B198" s="15" t="str">
        <f aca="false">IF(Anagrafica!A198="","",Anagrafica!B198)</f>
        <v/>
      </c>
      <c r="C198" s="15" t="str">
        <f aca="false">IF(Anagrafica!A198="","",Anagrafica!C198)</f>
        <v/>
      </c>
      <c r="D198" s="16" t="str">
        <f aca="false">IF(A198="","",SUMIFS(Movimenti!E:E,Movimenti!B:B,A198,Movimenti!D:D,"Carico"))</f>
        <v/>
      </c>
      <c r="E198" s="16" t="str">
        <f aca="false">IF(A198="","",SUMIFS(Movimenti!E:E,Movimenti!B:B,A198,Movimenti!D:D,"Scarico"))</f>
        <v/>
      </c>
      <c r="F198" s="16" t="str">
        <f aca="false">IF(A198="","",D198-E198)</f>
        <v/>
      </c>
      <c r="G198" s="16" t="str">
        <f aca="false">IF(Anagrafica!A198="","",Anagrafica!G198)</f>
        <v/>
      </c>
      <c r="H198" s="17" t="str">
        <f aca="false">IF(A198="","",IF(F198&lt;=G198,"SOTTO SCORTA","OK"))</f>
        <v/>
      </c>
      <c r="I198" s="18" t="str">
        <f aca="false">IF(Anagrafica!A198="","",Anagrafica!E198)</f>
        <v/>
      </c>
      <c r="J198" s="18" t="str">
        <f aca="false">IF(A198="","",F198*I198)</f>
        <v/>
      </c>
      <c r="K198" s="15" t="str">
        <f aca="false">IF(Anagrafica!A198="","",Anagrafica!H198)</f>
        <v/>
      </c>
    </row>
    <row r="199" customFormat="false" ht="15" hidden="false" customHeight="false" outlineLevel="0" collapsed="false">
      <c r="A199" s="15" t="str">
        <f aca="false">IF(Anagrafica!A199="","",Anagrafica!A199)</f>
        <v/>
      </c>
      <c r="B199" s="15" t="str">
        <f aca="false">IF(Anagrafica!A199="","",Anagrafica!B199)</f>
        <v/>
      </c>
      <c r="C199" s="15" t="str">
        <f aca="false">IF(Anagrafica!A199="","",Anagrafica!C199)</f>
        <v/>
      </c>
      <c r="D199" s="16" t="str">
        <f aca="false">IF(A199="","",SUMIFS(Movimenti!E:E,Movimenti!B:B,A199,Movimenti!D:D,"Carico"))</f>
        <v/>
      </c>
      <c r="E199" s="16" t="str">
        <f aca="false">IF(A199="","",SUMIFS(Movimenti!E:E,Movimenti!B:B,A199,Movimenti!D:D,"Scarico"))</f>
        <v/>
      </c>
      <c r="F199" s="16" t="str">
        <f aca="false">IF(A199="","",D199-E199)</f>
        <v/>
      </c>
      <c r="G199" s="16" t="str">
        <f aca="false">IF(Anagrafica!A199="","",Anagrafica!G199)</f>
        <v/>
      </c>
      <c r="H199" s="17" t="str">
        <f aca="false">IF(A199="","",IF(F199&lt;=G199,"SOTTO SCORTA","OK"))</f>
        <v/>
      </c>
      <c r="I199" s="18" t="str">
        <f aca="false">IF(Anagrafica!A199="","",Anagrafica!E199)</f>
        <v/>
      </c>
      <c r="J199" s="18" t="str">
        <f aca="false">IF(A199="","",F199*I199)</f>
        <v/>
      </c>
      <c r="K199" s="15" t="str">
        <f aca="false">IF(Anagrafica!A199="","",Anagrafica!H199)</f>
        <v/>
      </c>
    </row>
    <row r="200" customFormat="false" ht="15" hidden="false" customHeight="false" outlineLevel="0" collapsed="false">
      <c r="A200" s="15" t="str">
        <f aca="false">IF(Anagrafica!A200="","",Anagrafica!A200)</f>
        <v/>
      </c>
      <c r="B200" s="15" t="str">
        <f aca="false">IF(Anagrafica!A200="","",Anagrafica!B200)</f>
        <v/>
      </c>
      <c r="C200" s="15" t="str">
        <f aca="false">IF(Anagrafica!A200="","",Anagrafica!C200)</f>
        <v/>
      </c>
      <c r="D200" s="16" t="str">
        <f aca="false">IF(A200="","",SUMIFS(Movimenti!E:E,Movimenti!B:B,A200,Movimenti!D:D,"Carico"))</f>
        <v/>
      </c>
      <c r="E200" s="16" t="str">
        <f aca="false">IF(A200="","",SUMIFS(Movimenti!E:E,Movimenti!B:B,A200,Movimenti!D:D,"Scarico"))</f>
        <v/>
      </c>
      <c r="F200" s="16" t="str">
        <f aca="false">IF(A200="","",D200-E200)</f>
        <v/>
      </c>
      <c r="G200" s="16" t="str">
        <f aca="false">IF(Anagrafica!A200="","",Anagrafica!G200)</f>
        <v/>
      </c>
      <c r="H200" s="17" t="str">
        <f aca="false">IF(A200="","",IF(F200&lt;=G200,"SOTTO SCORTA","OK"))</f>
        <v/>
      </c>
      <c r="I200" s="18" t="str">
        <f aca="false">IF(Anagrafica!A200="","",Anagrafica!E200)</f>
        <v/>
      </c>
      <c r="J200" s="18" t="str">
        <f aca="false">IF(A200="","",F200*I200)</f>
        <v/>
      </c>
      <c r="K200" s="15" t="str">
        <f aca="false">IF(Anagrafica!A200="","",Anagrafica!H200)</f>
        <v/>
      </c>
    </row>
    <row r="202" customFormat="false" ht="15" hidden="false" customHeight="false" outlineLevel="0" collapsed="false">
      <c r="A202" s="3" t="s">
        <v>136</v>
      </c>
      <c r="D202" s="19" t="n">
        <f aca="false">SUM(D2:D200)</f>
        <v>498</v>
      </c>
      <c r="E202" s="19" t="n">
        <f aca="false">SUM(E2:E200)</f>
        <v>252</v>
      </c>
      <c r="F202" s="19" t="n">
        <f aca="false">SUM(F2:F200)</f>
        <v>246</v>
      </c>
      <c r="J202" s="20" t="n">
        <f aca="false">SUM(J2:J200)</f>
        <v>578.4</v>
      </c>
    </row>
  </sheetData>
  <conditionalFormatting sqref="H2:H200">
    <cfRule type="expression" priority="2" aboveAverage="0" equalAverage="0" bottom="0" percent="0" rank="0" text="" dxfId="0">
      <formula>$H2="SOTTO SCORTA"</formula>
    </cfRule>
    <cfRule type="expression" priority="3" aboveAverage="0" equalAverage="0" bottom="0" percent="0" rank="0" text="" dxfId="1">
      <formula>$H2="OK"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8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22"/>
  </cols>
  <sheetData>
    <row r="1" customFormat="false" ht="27.75" hidden="false" customHeight="true" outlineLevel="0" collapsed="false">
      <c r="A1" s="7" t="s">
        <v>30</v>
      </c>
      <c r="B1" s="7" t="s">
        <v>31</v>
      </c>
      <c r="C1" s="7" t="s">
        <v>137</v>
      </c>
      <c r="D1" s="7" t="s">
        <v>36</v>
      </c>
      <c r="E1" s="7" t="s">
        <v>138</v>
      </c>
      <c r="F1" s="7" t="s">
        <v>38</v>
      </c>
    </row>
    <row r="2" customFormat="false" ht="15" hidden="false" customHeight="false" outlineLevel="0" collapsed="false">
      <c r="A2" s="21" t="s">
        <v>139</v>
      </c>
      <c r="B2" s="21"/>
      <c r="C2" s="21"/>
      <c r="D2" s="21"/>
      <c r="E2" s="21"/>
      <c r="F2" s="21"/>
    </row>
    <row r="4" customFormat="false" ht="15" hidden="false" customHeight="false" outlineLevel="0" collapsed="false">
      <c r="A4" s="22" t="str">
        <f aca="false">IF(AND(Giacenze!A2&lt;&gt;"",Giacenze!H2="SOTTO SCORTA"),Giacenze!A2,"")</f>
        <v>VINO-ROSS-075</v>
      </c>
      <c r="B4" s="22" t="str">
        <f aca="false">IF(A4="","",Giacenze!B2)</f>
        <v>Vino rosso 0,75 L - Cantina Marini</v>
      </c>
      <c r="C4" s="23" t="n">
        <f aca="false">IF(A4="","",Giacenze!F2)</f>
        <v>18</v>
      </c>
      <c r="D4" s="23" t="n">
        <f aca="false">IF(A4="","",Giacenze!G2)</f>
        <v>24</v>
      </c>
      <c r="E4" s="23" t="n">
        <f aca="false">IF(A4="","",MAX(D4*2-C4,D4-C4+1))</f>
        <v>30</v>
      </c>
      <c r="F4" s="22" t="str">
        <f aca="false">IF(A4="","",VLOOKUP(A4,Anagrafica!A:I,9,FALSE()))</f>
        <v>FOR-001</v>
      </c>
    </row>
    <row r="5" customFormat="false" ht="15" hidden="false" customHeight="false" outlineLevel="0" collapsed="false">
      <c r="A5" s="22" t="str">
        <f aca="false">IF(AND(Giacenze!A3&lt;&gt;"",Giacenze!H3="SOTTO SCORTA"),Giacenze!A3,"")</f>
        <v/>
      </c>
      <c r="B5" s="22" t="str">
        <f aca="false">IF(A5="","",Giacenze!B3)</f>
        <v/>
      </c>
      <c r="C5" s="23" t="str">
        <f aca="false">IF(A5="","",Giacenze!F3)</f>
        <v/>
      </c>
      <c r="D5" s="23" t="str">
        <f aca="false">IF(A5="","",Giacenze!G3)</f>
        <v/>
      </c>
      <c r="E5" s="23" t="str">
        <f aca="false">IF(A5="","",MAX(D5*2-C5,D5-C5+1))</f>
        <v/>
      </c>
      <c r="F5" s="22" t="str">
        <f aca="false">IF(A5="","",VLOOKUP(A5,Anagrafica!A:I,9,FALSE()))</f>
        <v/>
      </c>
    </row>
    <row r="6" customFormat="false" ht="15" hidden="false" customHeight="false" outlineLevel="0" collapsed="false">
      <c r="A6" s="22" t="str">
        <f aca="false">IF(AND(Giacenze!A4&lt;&gt;"",Giacenze!H4="SOTTO SCORTA"),Giacenze!A4,"")</f>
        <v/>
      </c>
      <c r="B6" s="22" t="str">
        <f aca="false">IF(A6="","",Giacenze!B4)</f>
        <v/>
      </c>
      <c r="C6" s="23" t="str">
        <f aca="false">IF(A6="","",Giacenze!F4)</f>
        <v/>
      </c>
      <c r="D6" s="23" t="str">
        <f aca="false">IF(A6="","",Giacenze!G4)</f>
        <v/>
      </c>
      <c r="E6" s="23" t="str">
        <f aca="false">IF(A6="","",MAX(D6*2-C6,D6-C6+1))</f>
        <v/>
      </c>
      <c r="F6" s="22" t="str">
        <f aca="false">IF(A6="","",VLOOKUP(A6,Anagrafica!A:I,9,FALSE()))</f>
        <v/>
      </c>
    </row>
    <row r="7" customFormat="false" ht="15" hidden="false" customHeight="false" outlineLevel="0" collapsed="false">
      <c r="A7" s="22" t="str">
        <f aca="false">IF(AND(Giacenze!A5&lt;&gt;"",Giacenze!H5="SOTTO SCORTA"),Giacenze!A5,"")</f>
        <v>PASTA-500</v>
      </c>
      <c r="B7" s="22" t="str">
        <f aca="false">IF(A7="","",Giacenze!B5)</f>
        <v>Pasta secca 500 g - formato spaghetti</v>
      </c>
      <c r="C7" s="23" t="n">
        <f aca="false">IF(A7="","",Giacenze!F5)</f>
        <v>60</v>
      </c>
      <c r="D7" s="23" t="n">
        <f aca="false">IF(A7="","",Giacenze!G5)</f>
        <v>60</v>
      </c>
      <c r="E7" s="23" t="n">
        <f aca="false">IF(A7="","",MAX(D7*2-C7,D7-C7+1))</f>
        <v>60</v>
      </c>
      <c r="F7" s="22" t="str">
        <f aca="false">IF(A7="","",VLOOKUP(A7,Anagrafica!A:I,9,FALSE()))</f>
        <v>FOR-002</v>
      </c>
    </row>
    <row r="8" customFormat="false" ht="15" hidden="false" customHeight="false" outlineLevel="0" collapsed="false">
      <c r="A8" s="22" t="str">
        <f aca="false">IF(AND(Giacenze!A6&lt;&gt;"",Giacenze!H6="SOTTO SCORTA"),Giacenze!A6,"")</f>
        <v>CAFFE-250</v>
      </c>
      <c r="B8" s="22" t="str">
        <f aca="false">IF(A8="","",Giacenze!B6)</f>
        <v>Caffè macinato 250 g</v>
      </c>
      <c r="C8" s="23" t="n">
        <f aca="false">IF(A8="","",Giacenze!F6)</f>
        <v>20</v>
      </c>
      <c r="D8" s="23" t="n">
        <f aca="false">IF(A8="","",Giacenze!G6)</f>
        <v>30</v>
      </c>
      <c r="E8" s="23" t="n">
        <f aca="false">IF(A8="","",MAX(D8*2-C8,D8-C8+1))</f>
        <v>40</v>
      </c>
      <c r="F8" s="22" t="str">
        <f aca="false">IF(A8="","",VLOOKUP(A8,Anagrafica!A:I,9,FALSE()))</f>
        <v>FOR-003</v>
      </c>
    </row>
    <row r="9" customFormat="false" ht="15" hidden="false" customHeight="false" outlineLevel="0" collapsed="false">
      <c r="A9" s="22" t="str">
        <f aca="false">IF(AND(Giacenze!A7&lt;&gt;"",Giacenze!H7="SOTTO SCORTA"),Giacenze!A7,"")</f>
        <v>CIOC-100</v>
      </c>
      <c r="B9" s="22" t="str">
        <f aca="false">IF(A9="","",Giacenze!B7)</f>
        <v>Cioccolato fondente 100 g</v>
      </c>
      <c r="C9" s="23" t="n">
        <f aca="false">IF(A9="","",Giacenze!F7)</f>
        <v>25</v>
      </c>
      <c r="D9" s="23" t="n">
        <f aca="false">IF(A9="","",Giacenze!G7)</f>
        <v>40</v>
      </c>
      <c r="E9" s="23" t="n">
        <f aca="false">IF(A9="","",MAX(D9*2-C9,D9-C9+1))</f>
        <v>55</v>
      </c>
      <c r="F9" s="22" t="str">
        <f aca="false">IF(A9="","",VLOOKUP(A9,Anagrafica!A:I,9,FALSE()))</f>
        <v>FOR-003</v>
      </c>
    </row>
    <row r="10" customFormat="false" ht="15" hidden="false" customHeight="false" outlineLevel="0" collapsed="false">
      <c r="A10" s="22" t="str">
        <f aca="false">IF(AND(Giacenze!A8&lt;&gt;"",Giacenze!H8="SOTTO SCORTA"),Giacenze!A8,"")</f>
        <v/>
      </c>
      <c r="B10" s="22" t="str">
        <f aca="false">IF(A10="","",Giacenze!B8)</f>
        <v/>
      </c>
      <c r="C10" s="23" t="str">
        <f aca="false">IF(A10="","",Giacenze!F8)</f>
        <v/>
      </c>
      <c r="D10" s="23" t="str">
        <f aca="false">IF(A10="","",Giacenze!G8)</f>
        <v/>
      </c>
      <c r="E10" s="23" t="str">
        <f aca="false">IF(A10="","",MAX(D10*2-C10,D10-C10+1))</f>
        <v/>
      </c>
      <c r="F10" s="22" t="str">
        <f aca="false">IF(A10="","",VLOOKUP(A10,Anagrafica!A:I,9,FALSE()))</f>
        <v/>
      </c>
    </row>
    <row r="11" customFormat="false" ht="15" hidden="false" customHeight="false" outlineLevel="0" collapsed="false">
      <c r="A11" s="22" t="str">
        <f aca="false">IF(AND(Giacenze!A9&lt;&gt;"",Giacenze!H9="SOTTO SCORTA"),Giacenze!A9,"")</f>
        <v>DETERS-1L</v>
      </c>
      <c r="B11" s="22" t="str">
        <f aca="false">IF(A11="","",Giacenze!B9)</f>
        <v>Detersivo lavatrice 1 L</v>
      </c>
      <c r="C11" s="23" t="n">
        <f aca="false">IF(A11="","",Giacenze!F9)</f>
        <v>18</v>
      </c>
      <c r="D11" s="23" t="n">
        <f aca="false">IF(A11="","",Giacenze!G9)</f>
        <v>18</v>
      </c>
      <c r="E11" s="23" t="n">
        <f aca="false">IF(A11="","",MAX(D11*2-C11,D11-C11+1))</f>
        <v>18</v>
      </c>
      <c r="F11" s="22" t="str">
        <f aca="false">IF(A11="","",VLOOKUP(A11,Anagrafica!A:I,9,FALSE()))</f>
        <v>FOR-004</v>
      </c>
    </row>
    <row r="12" customFormat="false" ht="15" hidden="false" customHeight="false" outlineLevel="0" collapsed="false">
      <c r="A12" s="22" t="str">
        <f aca="false">IF(AND(Giacenze!A10&lt;&gt;"",Giacenze!H10="SOTTO SCORTA"),Giacenze!A10,"")</f>
        <v>CARTA-IG-12</v>
      </c>
      <c r="B12" s="22" t="str">
        <f aca="false">IF(A12="","",Giacenze!B10)</f>
        <v>Carta igienica 12 rotoli</v>
      </c>
      <c r="C12" s="23" t="n">
        <f aca="false">IF(A12="","",Giacenze!F10)</f>
        <v>14</v>
      </c>
      <c r="D12" s="23" t="n">
        <f aca="false">IF(A12="","",Giacenze!G10)</f>
        <v>15</v>
      </c>
      <c r="E12" s="23" t="n">
        <f aca="false">IF(A12="","",MAX(D12*2-C12,D12-C12+1))</f>
        <v>16</v>
      </c>
      <c r="F12" s="22" t="str">
        <f aca="false">IF(A12="","",VLOOKUP(A12,Anagrafica!A:I,9,FALSE()))</f>
        <v>FOR-005</v>
      </c>
    </row>
    <row r="13" customFormat="false" ht="15" hidden="false" customHeight="false" outlineLevel="0" collapsed="false">
      <c r="A13" s="22" t="str">
        <f aca="false">IF(AND(Giacenze!A11&lt;&gt;"",Giacenze!H11="SOTTO SCORTA"),Giacenze!A11,"")</f>
        <v>TOVAGLIO-200</v>
      </c>
      <c r="B13" s="22" t="str">
        <f aca="false">IF(A13="","",Giacenze!B11)</f>
        <v>Tovaglioli 200 pz</v>
      </c>
      <c r="C13" s="23" t="n">
        <f aca="false">IF(A13="","",Giacenze!F11)</f>
        <v>25</v>
      </c>
      <c r="D13" s="23" t="n">
        <f aca="false">IF(A13="","",Giacenze!G11)</f>
        <v>25</v>
      </c>
      <c r="E13" s="23" t="n">
        <f aca="false">IF(A13="","",MAX(D13*2-C13,D13-C13+1))</f>
        <v>25</v>
      </c>
      <c r="F13" s="22" t="str">
        <f aca="false">IF(A13="","",VLOOKUP(A13,Anagrafica!A:I,9,FALSE()))</f>
        <v>FOR-005</v>
      </c>
    </row>
    <row r="14" customFormat="false" ht="15" hidden="false" customHeight="false" outlineLevel="0" collapsed="false">
      <c r="A14" s="22" t="str">
        <f aca="false">IF(AND(Giacenze!A12&lt;&gt;"",Giacenze!H12="SOTTO SCORTA"),Giacenze!A12,"")</f>
        <v/>
      </c>
      <c r="B14" s="22" t="str">
        <f aca="false">IF(A14="","",Giacenze!B12)</f>
        <v/>
      </c>
      <c r="C14" s="23" t="str">
        <f aca="false">IF(A14="","",Giacenze!F12)</f>
        <v/>
      </c>
      <c r="D14" s="23" t="str">
        <f aca="false">IF(A14="","",Giacenze!G12)</f>
        <v/>
      </c>
      <c r="E14" s="23" t="str">
        <f aca="false">IF(A14="","",MAX(D14*2-C14,D14-C14+1))</f>
        <v/>
      </c>
      <c r="F14" s="22" t="str">
        <f aca="false">IF(A14="","",VLOOKUP(A14,Anagrafica!A:I,9,FALSE()))</f>
        <v/>
      </c>
    </row>
    <row r="15" customFormat="false" ht="15" hidden="false" customHeight="false" outlineLevel="0" collapsed="false">
      <c r="A15" s="22" t="str">
        <f aca="false">IF(AND(Giacenze!A13&lt;&gt;"",Giacenze!H13="SOTTO SCORTA"),Giacenze!A13,"")</f>
        <v/>
      </c>
      <c r="B15" s="22" t="str">
        <f aca="false">IF(A15="","",Giacenze!B13)</f>
        <v/>
      </c>
      <c r="C15" s="23" t="str">
        <f aca="false">IF(A15="","",Giacenze!F13)</f>
        <v/>
      </c>
      <c r="D15" s="23" t="str">
        <f aca="false">IF(A15="","",Giacenze!G13)</f>
        <v/>
      </c>
      <c r="E15" s="23" t="str">
        <f aca="false">IF(A15="","",MAX(D15*2-C15,D15-C15+1))</f>
        <v/>
      </c>
      <c r="F15" s="22" t="str">
        <f aca="false">IF(A15="","",VLOOKUP(A15,Anagrafica!A:I,9,FALSE()))</f>
        <v/>
      </c>
    </row>
    <row r="16" customFormat="false" ht="15" hidden="false" customHeight="false" outlineLevel="0" collapsed="false">
      <c r="A16" s="22" t="str">
        <f aca="false">IF(AND(Giacenze!A14&lt;&gt;"",Giacenze!H14="SOTTO SCORTA"),Giacenze!A14,"")</f>
        <v/>
      </c>
      <c r="B16" s="22" t="str">
        <f aca="false">IF(A16="","",Giacenze!B14)</f>
        <v/>
      </c>
      <c r="C16" s="23" t="str">
        <f aca="false">IF(A16="","",Giacenze!F14)</f>
        <v/>
      </c>
      <c r="D16" s="23" t="str">
        <f aca="false">IF(A16="","",Giacenze!G14)</f>
        <v/>
      </c>
      <c r="E16" s="23" t="str">
        <f aca="false">IF(A16="","",MAX(D16*2-C16,D16-C16+1))</f>
        <v/>
      </c>
      <c r="F16" s="22" t="str">
        <f aca="false">IF(A16="","",VLOOKUP(A16,Anagrafica!A:I,9,FALSE()))</f>
        <v/>
      </c>
    </row>
    <row r="17" customFormat="false" ht="15" hidden="false" customHeight="false" outlineLevel="0" collapsed="false">
      <c r="A17" s="22" t="str">
        <f aca="false">IF(AND(Giacenze!A15&lt;&gt;"",Giacenze!H15="SOTTO SCORTA"),Giacenze!A15,"")</f>
        <v/>
      </c>
      <c r="B17" s="22" t="str">
        <f aca="false">IF(A17="","",Giacenze!B15)</f>
        <v/>
      </c>
      <c r="C17" s="23" t="str">
        <f aca="false">IF(A17="","",Giacenze!F15)</f>
        <v/>
      </c>
      <c r="D17" s="23" t="str">
        <f aca="false">IF(A17="","",Giacenze!G15)</f>
        <v/>
      </c>
      <c r="E17" s="23" t="str">
        <f aca="false">IF(A17="","",MAX(D17*2-C17,D17-C17+1))</f>
        <v/>
      </c>
      <c r="F17" s="22" t="str">
        <f aca="false">IF(A17="","",VLOOKUP(A17,Anagrafica!A:I,9,FALSE()))</f>
        <v/>
      </c>
    </row>
    <row r="18" customFormat="false" ht="15" hidden="false" customHeight="false" outlineLevel="0" collapsed="false">
      <c r="A18" s="22" t="str">
        <f aca="false">IF(AND(Giacenze!A16&lt;&gt;"",Giacenze!H16="SOTTO SCORTA"),Giacenze!A16,"")</f>
        <v/>
      </c>
      <c r="B18" s="22" t="str">
        <f aca="false">IF(A18="","",Giacenze!B16)</f>
        <v/>
      </c>
      <c r="C18" s="23" t="str">
        <f aca="false">IF(A18="","",Giacenze!F16)</f>
        <v/>
      </c>
      <c r="D18" s="23" t="str">
        <f aca="false">IF(A18="","",Giacenze!G16)</f>
        <v/>
      </c>
      <c r="E18" s="23" t="str">
        <f aca="false">IF(A18="","",MAX(D18*2-C18,D18-C18+1))</f>
        <v/>
      </c>
      <c r="F18" s="22" t="str">
        <f aca="false">IF(A18="","",VLOOKUP(A18,Anagrafica!A:I,9,FALSE()))</f>
        <v/>
      </c>
    </row>
    <row r="19" customFormat="false" ht="15" hidden="false" customHeight="false" outlineLevel="0" collapsed="false">
      <c r="A19" s="22" t="str">
        <f aca="false">IF(AND(Giacenze!A17&lt;&gt;"",Giacenze!H17="SOTTO SCORTA"),Giacenze!A17,"")</f>
        <v/>
      </c>
      <c r="B19" s="22" t="str">
        <f aca="false">IF(A19="","",Giacenze!B17)</f>
        <v/>
      </c>
      <c r="C19" s="23" t="str">
        <f aca="false">IF(A19="","",Giacenze!F17)</f>
        <v/>
      </c>
      <c r="D19" s="23" t="str">
        <f aca="false">IF(A19="","",Giacenze!G17)</f>
        <v/>
      </c>
      <c r="E19" s="23" t="str">
        <f aca="false">IF(A19="","",MAX(D19*2-C19,D19-C19+1))</f>
        <v/>
      </c>
      <c r="F19" s="22" t="str">
        <f aca="false">IF(A19="","",VLOOKUP(A19,Anagrafica!A:I,9,FALSE()))</f>
        <v/>
      </c>
    </row>
    <row r="20" customFormat="false" ht="15" hidden="false" customHeight="false" outlineLevel="0" collapsed="false">
      <c r="A20" s="22" t="str">
        <f aca="false">IF(AND(Giacenze!A18&lt;&gt;"",Giacenze!H18="SOTTO SCORTA"),Giacenze!A18,"")</f>
        <v/>
      </c>
      <c r="B20" s="22" t="str">
        <f aca="false">IF(A20="","",Giacenze!B18)</f>
        <v/>
      </c>
      <c r="C20" s="23" t="str">
        <f aca="false">IF(A20="","",Giacenze!F18)</f>
        <v/>
      </c>
      <c r="D20" s="23" t="str">
        <f aca="false">IF(A20="","",Giacenze!G18)</f>
        <v/>
      </c>
      <c r="E20" s="23" t="str">
        <f aca="false">IF(A20="","",MAX(D20*2-C20,D20-C20+1))</f>
        <v/>
      </c>
      <c r="F20" s="22" t="str">
        <f aca="false">IF(A20="","",VLOOKUP(A20,Anagrafica!A:I,9,FALSE()))</f>
        <v/>
      </c>
    </row>
    <row r="21" customFormat="false" ht="15" hidden="false" customHeight="false" outlineLevel="0" collapsed="false">
      <c r="A21" s="22" t="str">
        <f aca="false">IF(AND(Giacenze!A19&lt;&gt;"",Giacenze!H19="SOTTO SCORTA"),Giacenze!A19,"")</f>
        <v/>
      </c>
      <c r="B21" s="22" t="str">
        <f aca="false">IF(A21="","",Giacenze!B19)</f>
        <v/>
      </c>
      <c r="C21" s="23" t="str">
        <f aca="false">IF(A21="","",Giacenze!F19)</f>
        <v/>
      </c>
      <c r="D21" s="23" t="str">
        <f aca="false">IF(A21="","",Giacenze!G19)</f>
        <v/>
      </c>
      <c r="E21" s="23" t="str">
        <f aca="false">IF(A21="","",MAX(D21*2-C21,D21-C21+1))</f>
        <v/>
      </c>
      <c r="F21" s="22" t="str">
        <f aca="false">IF(A21="","",VLOOKUP(A21,Anagrafica!A:I,9,FALSE()))</f>
        <v/>
      </c>
    </row>
    <row r="22" customFormat="false" ht="15" hidden="false" customHeight="false" outlineLevel="0" collapsed="false">
      <c r="A22" s="22" t="str">
        <f aca="false">IF(AND(Giacenze!A20&lt;&gt;"",Giacenze!H20="SOTTO SCORTA"),Giacenze!A20,"")</f>
        <v/>
      </c>
      <c r="B22" s="22" t="str">
        <f aca="false">IF(A22="","",Giacenze!B20)</f>
        <v/>
      </c>
      <c r="C22" s="23" t="str">
        <f aca="false">IF(A22="","",Giacenze!F20)</f>
        <v/>
      </c>
      <c r="D22" s="23" t="str">
        <f aca="false">IF(A22="","",Giacenze!G20)</f>
        <v/>
      </c>
      <c r="E22" s="23" t="str">
        <f aca="false">IF(A22="","",MAX(D22*2-C22,D22-C22+1))</f>
        <v/>
      </c>
      <c r="F22" s="22" t="str">
        <f aca="false">IF(A22="","",VLOOKUP(A22,Anagrafica!A:I,9,FALSE()))</f>
        <v/>
      </c>
    </row>
    <row r="23" customFormat="false" ht="15" hidden="false" customHeight="false" outlineLevel="0" collapsed="false">
      <c r="A23" s="22" t="str">
        <f aca="false">IF(AND(Giacenze!A21&lt;&gt;"",Giacenze!H21="SOTTO SCORTA"),Giacenze!A21,"")</f>
        <v/>
      </c>
      <c r="B23" s="22" t="str">
        <f aca="false">IF(A23="","",Giacenze!B21)</f>
        <v/>
      </c>
      <c r="C23" s="23" t="str">
        <f aca="false">IF(A23="","",Giacenze!F21)</f>
        <v/>
      </c>
      <c r="D23" s="23" t="str">
        <f aca="false">IF(A23="","",Giacenze!G21)</f>
        <v/>
      </c>
      <c r="E23" s="23" t="str">
        <f aca="false">IF(A23="","",MAX(D23*2-C23,D23-C23+1))</f>
        <v/>
      </c>
      <c r="F23" s="22" t="str">
        <f aca="false">IF(A23="","",VLOOKUP(A23,Anagrafica!A:I,9,FALSE()))</f>
        <v/>
      </c>
    </row>
    <row r="24" customFormat="false" ht="15" hidden="false" customHeight="false" outlineLevel="0" collapsed="false">
      <c r="A24" s="22" t="str">
        <f aca="false">IF(AND(Giacenze!A22&lt;&gt;"",Giacenze!H22="SOTTO SCORTA"),Giacenze!A22,"")</f>
        <v/>
      </c>
      <c r="B24" s="22" t="str">
        <f aca="false">IF(A24="","",Giacenze!B22)</f>
        <v/>
      </c>
      <c r="C24" s="23" t="str">
        <f aca="false">IF(A24="","",Giacenze!F22)</f>
        <v/>
      </c>
      <c r="D24" s="23" t="str">
        <f aca="false">IF(A24="","",Giacenze!G22)</f>
        <v/>
      </c>
      <c r="E24" s="23" t="str">
        <f aca="false">IF(A24="","",MAX(D24*2-C24,D24-C24+1))</f>
        <v/>
      </c>
      <c r="F24" s="22" t="str">
        <f aca="false">IF(A24="","",VLOOKUP(A24,Anagrafica!A:I,9,FALSE()))</f>
        <v/>
      </c>
    </row>
    <row r="25" customFormat="false" ht="15" hidden="false" customHeight="false" outlineLevel="0" collapsed="false">
      <c r="A25" s="22" t="str">
        <f aca="false">IF(AND(Giacenze!A23&lt;&gt;"",Giacenze!H23="SOTTO SCORTA"),Giacenze!A23,"")</f>
        <v/>
      </c>
      <c r="B25" s="22" t="str">
        <f aca="false">IF(A25="","",Giacenze!B23)</f>
        <v/>
      </c>
      <c r="C25" s="23" t="str">
        <f aca="false">IF(A25="","",Giacenze!F23)</f>
        <v/>
      </c>
      <c r="D25" s="23" t="str">
        <f aca="false">IF(A25="","",Giacenze!G23)</f>
        <v/>
      </c>
      <c r="E25" s="23" t="str">
        <f aca="false">IF(A25="","",MAX(D25*2-C25,D25-C25+1))</f>
        <v/>
      </c>
      <c r="F25" s="22" t="str">
        <f aca="false">IF(A25="","",VLOOKUP(A25,Anagrafica!A:I,9,FALSE()))</f>
        <v/>
      </c>
    </row>
    <row r="26" customFormat="false" ht="15" hidden="false" customHeight="false" outlineLevel="0" collapsed="false">
      <c r="A26" s="22" t="str">
        <f aca="false">IF(AND(Giacenze!A24&lt;&gt;"",Giacenze!H24="SOTTO SCORTA"),Giacenze!A24,"")</f>
        <v/>
      </c>
      <c r="B26" s="22" t="str">
        <f aca="false">IF(A26="","",Giacenze!B24)</f>
        <v/>
      </c>
      <c r="C26" s="23" t="str">
        <f aca="false">IF(A26="","",Giacenze!F24)</f>
        <v/>
      </c>
      <c r="D26" s="23" t="str">
        <f aca="false">IF(A26="","",Giacenze!G24)</f>
        <v/>
      </c>
      <c r="E26" s="23" t="str">
        <f aca="false">IF(A26="","",MAX(D26*2-C26,D26-C26+1))</f>
        <v/>
      </c>
      <c r="F26" s="22" t="str">
        <f aca="false">IF(A26="","",VLOOKUP(A26,Anagrafica!A:I,9,FALSE()))</f>
        <v/>
      </c>
    </row>
    <row r="27" customFormat="false" ht="15" hidden="false" customHeight="false" outlineLevel="0" collapsed="false">
      <c r="A27" s="22" t="str">
        <f aca="false">IF(AND(Giacenze!A25&lt;&gt;"",Giacenze!H25="SOTTO SCORTA"),Giacenze!A25,"")</f>
        <v/>
      </c>
      <c r="B27" s="22" t="str">
        <f aca="false">IF(A27="","",Giacenze!B25)</f>
        <v/>
      </c>
      <c r="C27" s="23" t="str">
        <f aca="false">IF(A27="","",Giacenze!F25)</f>
        <v/>
      </c>
      <c r="D27" s="23" t="str">
        <f aca="false">IF(A27="","",Giacenze!G25)</f>
        <v/>
      </c>
      <c r="E27" s="23" t="str">
        <f aca="false">IF(A27="","",MAX(D27*2-C27,D27-C27+1))</f>
        <v/>
      </c>
      <c r="F27" s="22" t="str">
        <f aca="false">IF(A27="","",VLOOKUP(A27,Anagrafica!A:I,9,FALSE()))</f>
        <v/>
      </c>
    </row>
    <row r="28" customFormat="false" ht="15" hidden="false" customHeight="false" outlineLevel="0" collapsed="false">
      <c r="A28" s="22" t="str">
        <f aca="false">IF(AND(Giacenze!A26&lt;&gt;"",Giacenze!H26="SOTTO SCORTA"),Giacenze!A26,"")</f>
        <v/>
      </c>
      <c r="B28" s="22" t="str">
        <f aca="false">IF(A28="","",Giacenze!B26)</f>
        <v/>
      </c>
      <c r="C28" s="23" t="str">
        <f aca="false">IF(A28="","",Giacenze!F26)</f>
        <v/>
      </c>
      <c r="D28" s="23" t="str">
        <f aca="false">IF(A28="","",Giacenze!G26)</f>
        <v/>
      </c>
      <c r="E28" s="23" t="str">
        <f aca="false">IF(A28="","",MAX(D28*2-C28,D28-C28+1))</f>
        <v/>
      </c>
      <c r="F28" s="22" t="str">
        <f aca="false">IF(A28="","",VLOOKUP(A28,Anagrafica!A:I,9,FALSE()))</f>
        <v/>
      </c>
    </row>
    <row r="29" customFormat="false" ht="15" hidden="false" customHeight="false" outlineLevel="0" collapsed="false">
      <c r="A29" s="22" t="str">
        <f aca="false">IF(AND(Giacenze!A27&lt;&gt;"",Giacenze!H27="SOTTO SCORTA"),Giacenze!A27,"")</f>
        <v/>
      </c>
      <c r="B29" s="22" t="str">
        <f aca="false">IF(A29="","",Giacenze!B27)</f>
        <v/>
      </c>
      <c r="C29" s="23" t="str">
        <f aca="false">IF(A29="","",Giacenze!F27)</f>
        <v/>
      </c>
      <c r="D29" s="23" t="str">
        <f aca="false">IF(A29="","",Giacenze!G27)</f>
        <v/>
      </c>
      <c r="E29" s="23" t="str">
        <f aca="false">IF(A29="","",MAX(D29*2-C29,D29-C29+1))</f>
        <v/>
      </c>
      <c r="F29" s="22" t="str">
        <f aca="false">IF(A29="","",VLOOKUP(A29,Anagrafica!A:I,9,FALSE()))</f>
        <v/>
      </c>
    </row>
    <row r="30" customFormat="false" ht="15" hidden="false" customHeight="false" outlineLevel="0" collapsed="false">
      <c r="A30" s="22" t="str">
        <f aca="false">IF(AND(Giacenze!A28&lt;&gt;"",Giacenze!H28="SOTTO SCORTA"),Giacenze!A28,"")</f>
        <v/>
      </c>
      <c r="B30" s="22" t="str">
        <f aca="false">IF(A30="","",Giacenze!B28)</f>
        <v/>
      </c>
      <c r="C30" s="23" t="str">
        <f aca="false">IF(A30="","",Giacenze!F28)</f>
        <v/>
      </c>
      <c r="D30" s="23" t="str">
        <f aca="false">IF(A30="","",Giacenze!G28)</f>
        <v/>
      </c>
      <c r="E30" s="23" t="str">
        <f aca="false">IF(A30="","",MAX(D30*2-C30,D30-C30+1))</f>
        <v/>
      </c>
      <c r="F30" s="22" t="str">
        <f aca="false">IF(A30="","",VLOOKUP(A30,Anagrafica!A:I,9,FALSE()))</f>
        <v/>
      </c>
    </row>
    <row r="31" customFormat="false" ht="15" hidden="false" customHeight="false" outlineLevel="0" collapsed="false">
      <c r="A31" s="22" t="str">
        <f aca="false">IF(AND(Giacenze!A29&lt;&gt;"",Giacenze!H29="SOTTO SCORTA"),Giacenze!A29,"")</f>
        <v/>
      </c>
      <c r="B31" s="22" t="str">
        <f aca="false">IF(A31="","",Giacenze!B29)</f>
        <v/>
      </c>
      <c r="C31" s="23" t="str">
        <f aca="false">IF(A31="","",Giacenze!F29)</f>
        <v/>
      </c>
      <c r="D31" s="23" t="str">
        <f aca="false">IF(A31="","",Giacenze!G29)</f>
        <v/>
      </c>
      <c r="E31" s="23" t="str">
        <f aca="false">IF(A31="","",MAX(D31*2-C31,D31-C31+1))</f>
        <v/>
      </c>
      <c r="F31" s="22" t="str">
        <f aca="false">IF(A31="","",VLOOKUP(A31,Anagrafica!A:I,9,FALSE()))</f>
        <v/>
      </c>
    </row>
    <row r="32" customFormat="false" ht="15" hidden="false" customHeight="false" outlineLevel="0" collapsed="false">
      <c r="A32" s="22" t="str">
        <f aca="false">IF(AND(Giacenze!A30&lt;&gt;"",Giacenze!H30="SOTTO SCORTA"),Giacenze!A30,"")</f>
        <v/>
      </c>
      <c r="B32" s="22" t="str">
        <f aca="false">IF(A32="","",Giacenze!B30)</f>
        <v/>
      </c>
      <c r="C32" s="23" t="str">
        <f aca="false">IF(A32="","",Giacenze!F30)</f>
        <v/>
      </c>
      <c r="D32" s="23" t="str">
        <f aca="false">IF(A32="","",Giacenze!G30)</f>
        <v/>
      </c>
      <c r="E32" s="23" t="str">
        <f aca="false">IF(A32="","",MAX(D32*2-C32,D32-C32+1))</f>
        <v/>
      </c>
      <c r="F32" s="22" t="str">
        <f aca="false">IF(A32="","",VLOOKUP(A32,Anagrafica!A:I,9,FALSE()))</f>
        <v/>
      </c>
    </row>
    <row r="33" customFormat="false" ht="15" hidden="false" customHeight="false" outlineLevel="0" collapsed="false">
      <c r="A33" s="22" t="str">
        <f aca="false">IF(AND(Giacenze!A31&lt;&gt;"",Giacenze!H31="SOTTO SCORTA"),Giacenze!A31,"")</f>
        <v/>
      </c>
      <c r="B33" s="22" t="str">
        <f aca="false">IF(A33="","",Giacenze!B31)</f>
        <v/>
      </c>
      <c r="C33" s="23" t="str">
        <f aca="false">IF(A33="","",Giacenze!F31)</f>
        <v/>
      </c>
      <c r="D33" s="23" t="str">
        <f aca="false">IF(A33="","",Giacenze!G31)</f>
        <v/>
      </c>
      <c r="E33" s="23" t="str">
        <f aca="false">IF(A33="","",MAX(D33*2-C33,D33-C33+1))</f>
        <v/>
      </c>
      <c r="F33" s="22" t="str">
        <f aca="false">IF(A33="","",VLOOKUP(A33,Anagrafica!A:I,9,FALSE()))</f>
        <v/>
      </c>
    </row>
    <row r="34" customFormat="false" ht="15" hidden="false" customHeight="false" outlineLevel="0" collapsed="false">
      <c r="A34" s="22" t="str">
        <f aca="false">IF(AND(Giacenze!A32&lt;&gt;"",Giacenze!H32="SOTTO SCORTA"),Giacenze!A32,"")</f>
        <v/>
      </c>
      <c r="B34" s="22" t="str">
        <f aca="false">IF(A34="","",Giacenze!B32)</f>
        <v/>
      </c>
      <c r="C34" s="23" t="str">
        <f aca="false">IF(A34="","",Giacenze!F32)</f>
        <v/>
      </c>
      <c r="D34" s="23" t="str">
        <f aca="false">IF(A34="","",Giacenze!G32)</f>
        <v/>
      </c>
      <c r="E34" s="23" t="str">
        <f aca="false">IF(A34="","",MAX(D34*2-C34,D34-C34+1))</f>
        <v/>
      </c>
      <c r="F34" s="22" t="str">
        <f aca="false">IF(A34="","",VLOOKUP(A34,Anagrafica!A:I,9,FALSE()))</f>
        <v/>
      </c>
    </row>
    <row r="35" customFormat="false" ht="15" hidden="false" customHeight="false" outlineLevel="0" collapsed="false">
      <c r="A35" s="22" t="str">
        <f aca="false">IF(AND(Giacenze!A33&lt;&gt;"",Giacenze!H33="SOTTO SCORTA"),Giacenze!A33,"")</f>
        <v/>
      </c>
      <c r="B35" s="22" t="str">
        <f aca="false">IF(A35="","",Giacenze!B33)</f>
        <v/>
      </c>
      <c r="C35" s="23" t="str">
        <f aca="false">IF(A35="","",Giacenze!F33)</f>
        <v/>
      </c>
      <c r="D35" s="23" t="str">
        <f aca="false">IF(A35="","",Giacenze!G33)</f>
        <v/>
      </c>
      <c r="E35" s="23" t="str">
        <f aca="false">IF(A35="","",MAX(D35*2-C35,D35-C35+1))</f>
        <v/>
      </c>
      <c r="F35" s="22" t="str">
        <f aca="false">IF(A35="","",VLOOKUP(A35,Anagrafica!A:I,9,FALSE()))</f>
        <v/>
      </c>
    </row>
    <row r="36" customFormat="false" ht="15" hidden="false" customHeight="false" outlineLevel="0" collapsed="false">
      <c r="A36" s="22" t="str">
        <f aca="false">IF(AND(Giacenze!A34&lt;&gt;"",Giacenze!H34="SOTTO SCORTA"),Giacenze!A34,"")</f>
        <v/>
      </c>
      <c r="B36" s="22" t="str">
        <f aca="false">IF(A36="","",Giacenze!B34)</f>
        <v/>
      </c>
      <c r="C36" s="23" t="str">
        <f aca="false">IF(A36="","",Giacenze!F34)</f>
        <v/>
      </c>
      <c r="D36" s="23" t="str">
        <f aca="false">IF(A36="","",Giacenze!G34)</f>
        <v/>
      </c>
      <c r="E36" s="23" t="str">
        <f aca="false">IF(A36="","",MAX(D36*2-C36,D36-C36+1))</f>
        <v/>
      </c>
      <c r="F36" s="22" t="str">
        <f aca="false">IF(A36="","",VLOOKUP(A36,Anagrafica!A:I,9,FALSE()))</f>
        <v/>
      </c>
    </row>
    <row r="37" customFormat="false" ht="15" hidden="false" customHeight="false" outlineLevel="0" collapsed="false">
      <c r="A37" s="22" t="str">
        <f aca="false">IF(AND(Giacenze!A35&lt;&gt;"",Giacenze!H35="SOTTO SCORTA"),Giacenze!A35,"")</f>
        <v/>
      </c>
      <c r="B37" s="22" t="str">
        <f aca="false">IF(A37="","",Giacenze!B35)</f>
        <v/>
      </c>
      <c r="C37" s="23" t="str">
        <f aca="false">IF(A37="","",Giacenze!F35)</f>
        <v/>
      </c>
      <c r="D37" s="23" t="str">
        <f aca="false">IF(A37="","",Giacenze!G35)</f>
        <v/>
      </c>
      <c r="E37" s="23" t="str">
        <f aca="false">IF(A37="","",MAX(D37*2-C37,D37-C37+1))</f>
        <v/>
      </c>
      <c r="F37" s="22" t="str">
        <f aca="false">IF(A37="","",VLOOKUP(A37,Anagrafica!A:I,9,FALSE()))</f>
        <v/>
      </c>
    </row>
    <row r="38" customFormat="false" ht="15" hidden="false" customHeight="false" outlineLevel="0" collapsed="false">
      <c r="A38" s="22" t="str">
        <f aca="false">IF(AND(Giacenze!A36&lt;&gt;"",Giacenze!H36="SOTTO SCORTA"),Giacenze!A36,"")</f>
        <v/>
      </c>
      <c r="B38" s="22" t="str">
        <f aca="false">IF(A38="","",Giacenze!B36)</f>
        <v/>
      </c>
      <c r="C38" s="23" t="str">
        <f aca="false">IF(A38="","",Giacenze!F36)</f>
        <v/>
      </c>
      <c r="D38" s="23" t="str">
        <f aca="false">IF(A38="","",Giacenze!G36)</f>
        <v/>
      </c>
      <c r="E38" s="23" t="str">
        <f aca="false">IF(A38="","",MAX(D38*2-C38,D38-C38+1))</f>
        <v/>
      </c>
      <c r="F38" s="22" t="str">
        <f aca="false">IF(A38="","",VLOOKUP(A38,Anagrafica!A:I,9,FALSE()))</f>
        <v/>
      </c>
    </row>
    <row r="39" customFormat="false" ht="15" hidden="false" customHeight="false" outlineLevel="0" collapsed="false">
      <c r="A39" s="22" t="str">
        <f aca="false">IF(AND(Giacenze!A37&lt;&gt;"",Giacenze!H37="SOTTO SCORTA"),Giacenze!A37,"")</f>
        <v/>
      </c>
      <c r="B39" s="22" t="str">
        <f aca="false">IF(A39="","",Giacenze!B37)</f>
        <v/>
      </c>
      <c r="C39" s="23" t="str">
        <f aca="false">IF(A39="","",Giacenze!F37)</f>
        <v/>
      </c>
      <c r="D39" s="23" t="str">
        <f aca="false">IF(A39="","",Giacenze!G37)</f>
        <v/>
      </c>
      <c r="E39" s="23" t="str">
        <f aca="false">IF(A39="","",MAX(D39*2-C39,D39-C39+1))</f>
        <v/>
      </c>
      <c r="F39" s="22" t="str">
        <f aca="false">IF(A39="","",VLOOKUP(A39,Anagrafica!A:I,9,FALSE()))</f>
        <v/>
      </c>
    </row>
    <row r="40" customFormat="false" ht="15" hidden="false" customHeight="false" outlineLevel="0" collapsed="false">
      <c r="A40" s="22" t="str">
        <f aca="false">IF(AND(Giacenze!A38&lt;&gt;"",Giacenze!H38="SOTTO SCORTA"),Giacenze!A38,"")</f>
        <v/>
      </c>
      <c r="B40" s="22" t="str">
        <f aca="false">IF(A40="","",Giacenze!B38)</f>
        <v/>
      </c>
      <c r="C40" s="23" t="str">
        <f aca="false">IF(A40="","",Giacenze!F38)</f>
        <v/>
      </c>
      <c r="D40" s="23" t="str">
        <f aca="false">IF(A40="","",Giacenze!G38)</f>
        <v/>
      </c>
      <c r="E40" s="23" t="str">
        <f aca="false">IF(A40="","",MAX(D40*2-C40,D40-C40+1))</f>
        <v/>
      </c>
      <c r="F40" s="22" t="str">
        <f aca="false">IF(A40="","",VLOOKUP(A40,Anagrafica!A:I,9,FALSE()))</f>
        <v/>
      </c>
    </row>
    <row r="41" customFormat="false" ht="15" hidden="false" customHeight="false" outlineLevel="0" collapsed="false">
      <c r="A41" s="22" t="str">
        <f aca="false">IF(AND(Giacenze!A39&lt;&gt;"",Giacenze!H39="SOTTO SCORTA"),Giacenze!A39,"")</f>
        <v/>
      </c>
      <c r="B41" s="22" t="str">
        <f aca="false">IF(A41="","",Giacenze!B39)</f>
        <v/>
      </c>
      <c r="C41" s="23" t="str">
        <f aca="false">IF(A41="","",Giacenze!F39)</f>
        <v/>
      </c>
      <c r="D41" s="23" t="str">
        <f aca="false">IF(A41="","",Giacenze!G39)</f>
        <v/>
      </c>
      <c r="E41" s="23" t="str">
        <f aca="false">IF(A41="","",MAX(D41*2-C41,D41-C41+1))</f>
        <v/>
      </c>
      <c r="F41" s="22" t="str">
        <f aca="false">IF(A41="","",VLOOKUP(A41,Anagrafica!A:I,9,FALSE()))</f>
        <v/>
      </c>
    </row>
    <row r="42" customFormat="false" ht="15" hidden="false" customHeight="false" outlineLevel="0" collapsed="false">
      <c r="A42" s="22" t="str">
        <f aca="false">IF(AND(Giacenze!A40&lt;&gt;"",Giacenze!H40="SOTTO SCORTA"),Giacenze!A40,"")</f>
        <v/>
      </c>
      <c r="B42" s="22" t="str">
        <f aca="false">IF(A42="","",Giacenze!B40)</f>
        <v/>
      </c>
      <c r="C42" s="23" t="str">
        <f aca="false">IF(A42="","",Giacenze!F40)</f>
        <v/>
      </c>
      <c r="D42" s="23" t="str">
        <f aca="false">IF(A42="","",Giacenze!G40)</f>
        <v/>
      </c>
      <c r="E42" s="23" t="str">
        <f aca="false">IF(A42="","",MAX(D42*2-C42,D42-C42+1))</f>
        <v/>
      </c>
      <c r="F42" s="22" t="str">
        <f aca="false">IF(A42="","",VLOOKUP(A42,Anagrafica!A:I,9,FALSE()))</f>
        <v/>
      </c>
    </row>
    <row r="43" customFormat="false" ht="15" hidden="false" customHeight="false" outlineLevel="0" collapsed="false">
      <c r="A43" s="22" t="str">
        <f aca="false">IF(AND(Giacenze!A41&lt;&gt;"",Giacenze!H41="SOTTO SCORTA"),Giacenze!A41,"")</f>
        <v/>
      </c>
      <c r="B43" s="22" t="str">
        <f aca="false">IF(A43="","",Giacenze!B41)</f>
        <v/>
      </c>
      <c r="C43" s="23" t="str">
        <f aca="false">IF(A43="","",Giacenze!F41)</f>
        <v/>
      </c>
      <c r="D43" s="23" t="str">
        <f aca="false">IF(A43="","",Giacenze!G41)</f>
        <v/>
      </c>
      <c r="E43" s="23" t="str">
        <f aca="false">IF(A43="","",MAX(D43*2-C43,D43-C43+1))</f>
        <v/>
      </c>
      <c r="F43" s="22" t="str">
        <f aca="false">IF(A43="","",VLOOKUP(A43,Anagrafica!A:I,9,FALSE()))</f>
        <v/>
      </c>
    </row>
    <row r="44" customFormat="false" ht="15" hidden="false" customHeight="false" outlineLevel="0" collapsed="false">
      <c r="A44" s="22" t="str">
        <f aca="false">IF(AND(Giacenze!A42&lt;&gt;"",Giacenze!H42="SOTTO SCORTA"),Giacenze!A42,"")</f>
        <v/>
      </c>
      <c r="B44" s="22" t="str">
        <f aca="false">IF(A44="","",Giacenze!B42)</f>
        <v/>
      </c>
      <c r="C44" s="23" t="str">
        <f aca="false">IF(A44="","",Giacenze!F42)</f>
        <v/>
      </c>
      <c r="D44" s="23" t="str">
        <f aca="false">IF(A44="","",Giacenze!G42)</f>
        <v/>
      </c>
      <c r="E44" s="23" t="str">
        <f aca="false">IF(A44="","",MAX(D44*2-C44,D44-C44+1))</f>
        <v/>
      </c>
      <c r="F44" s="22" t="str">
        <f aca="false">IF(A44="","",VLOOKUP(A44,Anagrafica!A:I,9,FALSE()))</f>
        <v/>
      </c>
    </row>
    <row r="45" customFormat="false" ht="15" hidden="false" customHeight="false" outlineLevel="0" collapsed="false">
      <c r="A45" s="22" t="str">
        <f aca="false">IF(AND(Giacenze!A43&lt;&gt;"",Giacenze!H43="SOTTO SCORTA"),Giacenze!A43,"")</f>
        <v/>
      </c>
      <c r="B45" s="22" t="str">
        <f aca="false">IF(A45="","",Giacenze!B43)</f>
        <v/>
      </c>
      <c r="C45" s="23" t="str">
        <f aca="false">IF(A45="","",Giacenze!F43)</f>
        <v/>
      </c>
      <c r="D45" s="23" t="str">
        <f aca="false">IF(A45="","",Giacenze!G43)</f>
        <v/>
      </c>
      <c r="E45" s="23" t="str">
        <f aca="false">IF(A45="","",MAX(D45*2-C45,D45-C45+1))</f>
        <v/>
      </c>
      <c r="F45" s="22" t="str">
        <f aca="false">IF(A45="","",VLOOKUP(A45,Anagrafica!A:I,9,FALSE()))</f>
        <v/>
      </c>
    </row>
    <row r="46" customFormat="false" ht="15" hidden="false" customHeight="false" outlineLevel="0" collapsed="false">
      <c r="A46" s="22" t="str">
        <f aca="false">IF(AND(Giacenze!A44&lt;&gt;"",Giacenze!H44="SOTTO SCORTA"),Giacenze!A44,"")</f>
        <v/>
      </c>
      <c r="B46" s="22" t="str">
        <f aca="false">IF(A46="","",Giacenze!B44)</f>
        <v/>
      </c>
      <c r="C46" s="23" t="str">
        <f aca="false">IF(A46="","",Giacenze!F44)</f>
        <v/>
      </c>
      <c r="D46" s="23" t="str">
        <f aca="false">IF(A46="","",Giacenze!G44)</f>
        <v/>
      </c>
      <c r="E46" s="23" t="str">
        <f aca="false">IF(A46="","",MAX(D46*2-C46,D46-C46+1))</f>
        <v/>
      </c>
      <c r="F46" s="22" t="str">
        <f aca="false">IF(A46="","",VLOOKUP(A46,Anagrafica!A:I,9,FALSE()))</f>
        <v/>
      </c>
    </row>
    <row r="47" customFormat="false" ht="15" hidden="false" customHeight="false" outlineLevel="0" collapsed="false">
      <c r="A47" s="22" t="str">
        <f aca="false">IF(AND(Giacenze!A45&lt;&gt;"",Giacenze!H45="SOTTO SCORTA"),Giacenze!A45,"")</f>
        <v/>
      </c>
      <c r="B47" s="22" t="str">
        <f aca="false">IF(A47="","",Giacenze!B45)</f>
        <v/>
      </c>
      <c r="C47" s="23" t="str">
        <f aca="false">IF(A47="","",Giacenze!F45)</f>
        <v/>
      </c>
      <c r="D47" s="23" t="str">
        <f aca="false">IF(A47="","",Giacenze!G45)</f>
        <v/>
      </c>
      <c r="E47" s="23" t="str">
        <f aca="false">IF(A47="","",MAX(D47*2-C47,D47-C47+1))</f>
        <v/>
      </c>
      <c r="F47" s="22" t="str">
        <f aca="false">IF(A47="","",VLOOKUP(A47,Anagrafica!A:I,9,FALSE()))</f>
        <v/>
      </c>
    </row>
    <row r="48" customFormat="false" ht="15" hidden="false" customHeight="false" outlineLevel="0" collapsed="false">
      <c r="A48" s="22" t="str">
        <f aca="false">IF(AND(Giacenze!A46&lt;&gt;"",Giacenze!H46="SOTTO SCORTA"),Giacenze!A46,"")</f>
        <v/>
      </c>
      <c r="B48" s="22" t="str">
        <f aca="false">IF(A48="","",Giacenze!B46)</f>
        <v/>
      </c>
      <c r="C48" s="23" t="str">
        <f aca="false">IF(A48="","",Giacenze!F46)</f>
        <v/>
      </c>
      <c r="D48" s="23" t="str">
        <f aca="false">IF(A48="","",Giacenze!G46)</f>
        <v/>
      </c>
      <c r="E48" s="23" t="str">
        <f aca="false">IF(A48="","",MAX(D48*2-C48,D48-C48+1))</f>
        <v/>
      </c>
      <c r="F48" s="22" t="str">
        <f aca="false">IF(A48="","",VLOOKUP(A48,Anagrafica!A:I,9,FALSE()))</f>
        <v/>
      </c>
    </row>
    <row r="49" customFormat="false" ht="15" hidden="false" customHeight="false" outlineLevel="0" collapsed="false">
      <c r="A49" s="22" t="str">
        <f aca="false">IF(AND(Giacenze!A47&lt;&gt;"",Giacenze!H47="SOTTO SCORTA"),Giacenze!A47,"")</f>
        <v/>
      </c>
      <c r="B49" s="22" t="str">
        <f aca="false">IF(A49="","",Giacenze!B47)</f>
        <v/>
      </c>
      <c r="C49" s="23" t="str">
        <f aca="false">IF(A49="","",Giacenze!F47)</f>
        <v/>
      </c>
      <c r="D49" s="23" t="str">
        <f aca="false">IF(A49="","",Giacenze!G47)</f>
        <v/>
      </c>
      <c r="E49" s="23" t="str">
        <f aca="false">IF(A49="","",MAX(D49*2-C49,D49-C49+1))</f>
        <v/>
      </c>
      <c r="F49" s="22" t="str">
        <f aca="false">IF(A49="","",VLOOKUP(A49,Anagrafica!A:I,9,FALSE()))</f>
        <v/>
      </c>
    </row>
    <row r="50" customFormat="false" ht="15" hidden="false" customHeight="false" outlineLevel="0" collapsed="false">
      <c r="A50" s="22" t="str">
        <f aca="false">IF(AND(Giacenze!A48&lt;&gt;"",Giacenze!H48="SOTTO SCORTA"),Giacenze!A48,"")</f>
        <v/>
      </c>
      <c r="B50" s="22" t="str">
        <f aca="false">IF(A50="","",Giacenze!B48)</f>
        <v/>
      </c>
      <c r="C50" s="23" t="str">
        <f aca="false">IF(A50="","",Giacenze!F48)</f>
        <v/>
      </c>
      <c r="D50" s="23" t="str">
        <f aca="false">IF(A50="","",Giacenze!G48)</f>
        <v/>
      </c>
      <c r="E50" s="23" t="str">
        <f aca="false">IF(A50="","",MAX(D50*2-C50,D50-C50+1))</f>
        <v/>
      </c>
      <c r="F50" s="22" t="str">
        <f aca="false">IF(A50="","",VLOOKUP(A50,Anagrafica!A:I,9,FALSE()))</f>
        <v/>
      </c>
    </row>
    <row r="51" customFormat="false" ht="15" hidden="false" customHeight="false" outlineLevel="0" collapsed="false">
      <c r="A51" s="22" t="str">
        <f aca="false">IF(AND(Giacenze!A49&lt;&gt;"",Giacenze!H49="SOTTO SCORTA"),Giacenze!A49,"")</f>
        <v/>
      </c>
      <c r="B51" s="22" t="str">
        <f aca="false">IF(A51="","",Giacenze!B49)</f>
        <v/>
      </c>
      <c r="C51" s="23" t="str">
        <f aca="false">IF(A51="","",Giacenze!F49)</f>
        <v/>
      </c>
      <c r="D51" s="23" t="str">
        <f aca="false">IF(A51="","",Giacenze!G49)</f>
        <v/>
      </c>
      <c r="E51" s="23" t="str">
        <f aca="false">IF(A51="","",MAX(D51*2-C51,D51-C51+1))</f>
        <v/>
      </c>
      <c r="F51" s="22" t="str">
        <f aca="false">IF(A51="","",VLOOKUP(A51,Anagrafica!A:I,9,FALSE()))</f>
        <v/>
      </c>
    </row>
    <row r="52" customFormat="false" ht="15" hidden="false" customHeight="false" outlineLevel="0" collapsed="false">
      <c r="A52" s="22" t="str">
        <f aca="false">IF(AND(Giacenze!A50&lt;&gt;"",Giacenze!H50="SOTTO SCORTA"),Giacenze!A50,"")</f>
        <v/>
      </c>
      <c r="B52" s="22" t="str">
        <f aca="false">IF(A52="","",Giacenze!B50)</f>
        <v/>
      </c>
      <c r="C52" s="23" t="str">
        <f aca="false">IF(A52="","",Giacenze!F50)</f>
        <v/>
      </c>
      <c r="D52" s="23" t="str">
        <f aca="false">IF(A52="","",Giacenze!G50)</f>
        <v/>
      </c>
      <c r="E52" s="23" t="str">
        <f aca="false">IF(A52="","",MAX(D52*2-C52,D52-C52+1))</f>
        <v/>
      </c>
      <c r="F52" s="22" t="str">
        <f aca="false">IF(A52="","",VLOOKUP(A52,Anagrafica!A:I,9,FALSE()))</f>
        <v/>
      </c>
    </row>
    <row r="53" customFormat="false" ht="15" hidden="false" customHeight="false" outlineLevel="0" collapsed="false">
      <c r="A53" s="22" t="str">
        <f aca="false">IF(AND(Giacenze!A51&lt;&gt;"",Giacenze!H51="SOTTO SCORTA"),Giacenze!A51,"")</f>
        <v/>
      </c>
      <c r="B53" s="22" t="str">
        <f aca="false">IF(A53="","",Giacenze!B51)</f>
        <v/>
      </c>
      <c r="C53" s="23" t="str">
        <f aca="false">IF(A53="","",Giacenze!F51)</f>
        <v/>
      </c>
      <c r="D53" s="23" t="str">
        <f aca="false">IF(A53="","",Giacenze!G51)</f>
        <v/>
      </c>
      <c r="E53" s="23" t="str">
        <f aca="false">IF(A53="","",MAX(D53*2-C53,D53-C53+1))</f>
        <v/>
      </c>
      <c r="F53" s="22" t="str">
        <f aca="false">IF(A53="","",VLOOKUP(A53,Anagrafica!A:I,9,FALSE()))</f>
        <v/>
      </c>
    </row>
    <row r="54" customFormat="false" ht="15" hidden="false" customHeight="false" outlineLevel="0" collapsed="false">
      <c r="A54" s="22" t="str">
        <f aca="false">IF(AND(Giacenze!A52&lt;&gt;"",Giacenze!H52="SOTTO SCORTA"),Giacenze!A52,"")</f>
        <v/>
      </c>
      <c r="B54" s="22" t="str">
        <f aca="false">IF(A54="","",Giacenze!B52)</f>
        <v/>
      </c>
      <c r="C54" s="23" t="str">
        <f aca="false">IF(A54="","",Giacenze!F52)</f>
        <v/>
      </c>
      <c r="D54" s="23" t="str">
        <f aca="false">IF(A54="","",Giacenze!G52)</f>
        <v/>
      </c>
      <c r="E54" s="23" t="str">
        <f aca="false">IF(A54="","",MAX(D54*2-C54,D54-C54+1))</f>
        <v/>
      </c>
      <c r="F54" s="22" t="str">
        <f aca="false">IF(A54="","",VLOOKUP(A54,Anagrafica!A:I,9,FALSE()))</f>
        <v/>
      </c>
    </row>
    <row r="55" customFormat="false" ht="15" hidden="false" customHeight="false" outlineLevel="0" collapsed="false">
      <c r="A55" s="22" t="str">
        <f aca="false">IF(AND(Giacenze!A53&lt;&gt;"",Giacenze!H53="SOTTO SCORTA"),Giacenze!A53,"")</f>
        <v/>
      </c>
      <c r="B55" s="22" t="str">
        <f aca="false">IF(A55="","",Giacenze!B53)</f>
        <v/>
      </c>
      <c r="C55" s="23" t="str">
        <f aca="false">IF(A55="","",Giacenze!F53)</f>
        <v/>
      </c>
      <c r="D55" s="23" t="str">
        <f aca="false">IF(A55="","",Giacenze!G53)</f>
        <v/>
      </c>
      <c r="E55" s="23" t="str">
        <f aca="false">IF(A55="","",MAX(D55*2-C55,D55-C55+1))</f>
        <v/>
      </c>
      <c r="F55" s="22" t="str">
        <f aca="false">IF(A55="","",VLOOKUP(A55,Anagrafica!A:I,9,FALSE()))</f>
        <v/>
      </c>
    </row>
    <row r="56" customFormat="false" ht="15" hidden="false" customHeight="false" outlineLevel="0" collapsed="false">
      <c r="A56" s="22" t="str">
        <f aca="false">IF(AND(Giacenze!A54&lt;&gt;"",Giacenze!H54="SOTTO SCORTA"),Giacenze!A54,"")</f>
        <v/>
      </c>
      <c r="B56" s="22" t="str">
        <f aca="false">IF(A56="","",Giacenze!B54)</f>
        <v/>
      </c>
      <c r="C56" s="23" t="str">
        <f aca="false">IF(A56="","",Giacenze!F54)</f>
        <v/>
      </c>
      <c r="D56" s="23" t="str">
        <f aca="false">IF(A56="","",Giacenze!G54)</f>
        <v/>
      </c>
      <c r="E56" s="23" t="str">
        <f aca="false">IF(A56="","",MAX(D56*2-C56,D56-C56+1))</f>
        <v/>
      </c>
      <c r="F56" s="22" t="str">
        <f aca="false">IF(A56="","",VLOOKUP(A56,Anagrafica!A:I,9,FALSE()))</f>
        <v/>
      </c>
    </row>
    <row r="57" customFormat="false" ht="15" hidden="false" customHeight="false" outlineLevel="0" collapsed="false">
      <c r="A57" s="22" t="str">
        <f aca="false">IF(AND(Giacenze!A55&lt;&gt;"",Giacenze!H55="SOTTO SCORTA"),Giacenze!A55,"")</f>
        <v/>
      </c>
      <c r="B57" s="22" t="str">
        <f aca="false">IF(A57="","",Giacenze!B55)</f>
        <v/>
      </c>
      <c r="C57" s="23" t="str">
        <f aca="false">IF(A57="","",Giacenze!F55)</f>
        <v/>
      </c>
      <c r="D57" s="23" t="str">
        <f aca="false">IF(A57="","",Giacenze!G55)</f>
        <v/>
      </c>
      <c r="E57" s="23" t="str">
        <f aca="false">IF(A57="","",MAX(D57*2-C57,D57-C57+1))</f>
        <v/>
      </c>
      <c r="F57" s="22" t="str">
        <f aca="false">IF(A57="","",VLOOKUP(A57,Anagrafica!A:I,9,FALSE()))</f>
        <v/>
      </c>
    </row>
    <row r="58" customFormat="false" ht="15" hidden="false" customHeight="false" outlineLevel="0" collapsed="false">
      <c r="A58" s="22" t="str">
        <f aca="false">IF(AND(Giacenze!A56&lt;&gt;"",Giacenze!H56="SOTTO SCORTA"),Giacenze!A56,"")</f>
        <v/>
      </c>
      <c r="B58" s="22" t="str">
        <f aca="false">IF(A58="","",Giacenze!B56)</f>
        <v/>
      </c>
      <c r="C58" s="23" t="str">
        <f aca="false">IF(A58="","",Giacenze!F56)</f>
        <v/>
      </c>
      <c r="D58" s="23" t="str">
        <f aca="false">IF(A58="","",Giacenze!G56)</f>
        <v/>
      </c>
      <c r="E58" s="23" t="str">
        <f aca="false">IF(A58="","",MAX(D58*2-C58,D58-C58+1))</f>
        <v/>
      </c>
      <c r="F58" s="22" t="str">
        <f aca="false">IF(A58="","",VLOOKUP(A58,Anagrafica!A:I,9,FALSE()))</f>
        <v/>
      </c>
    </row>
    <row r="59" customFormat="false" ht="15" hidden="false" customHeight="false" outlineLevel="0" collapsed="false">
      <c r="A59" s="22" t="str">
        <f aca="false">IF(AND(Giacenze!A57&lt;&gt;"",Giacenze!H57="SOTTO SCORTA"),Giacenze!A57,"")</f>
        <v/>
      </c>
      <c r="B59" s="22" t="str">
        <f aca="false">IF(A59="","",Giacenze!B57)</f>
        <v/>
      </c>
      <c r="C59" s="23" t="str">
        <f aca="false">IF(A59="","",Giacenze!F57)</f>
        <v/>
      </c>
      <c r="D59" s="23" t="str">
        <f aca="false">IF(A59="","",Giacenze!G57)</f>
        <v/>
      </c>
      <c r="E59" s="23" t="str">
        <f aca="false">IF(A59="","",MAX(D59*2-C59,D59-C59+1))</f>
        <v/>
      </c>
      <c r="F59" s="22" t="str">
        <f aca="false">IF(A59="","",VLOOKUP(A59,Anagrafica!A:I,9,FALSE()))</f>
        <v/>
      </c>
    </row>
    <row r="60" customFormat="false" ht="15" hidden="false" customHeight="false" outlineLevel="0" collapsed="false">
      <c r="A60" s="22" t="str">
        <f aca="false">IF(AND(Giacenze!A58&lt;&gt;"",Giacenze!H58="SOTTO SCORTA"),Giacenze!A58,"")</f>
        <v/>
      </c>
      <c r="B60" s="22" t="str">
        <f aca="false">IF(A60="","",Giacenze!B58)</f>
        <v/>
      </c>
      <c r="C60" s="23" t="str">
        <f aca="false">IF(A60="","",Giacenze!F58)</f>
        <v/>
      </c>
      <c r="D60" s="23" t="str">
        <f aca="false">IF(A60="","",Giacenze!G58)</f>
        <v/>
      </c>
      <c r="E60" s="23" t="str">
        <f aca="false">IF(A60="","",MAX(D60*2-C60,D60-C60+1))</f>
        <v/>
      </c>
      <c r="F60" s="22" t="str">
        <f aca="false">IF(A60="","",VLOOKUP(A60,Anagrafica!A:I,9,FALSE()))</f>
        <v/>
      </c>
    </row>
    <row r="61" customFormat="false" ht="15" hidden="false" customHeight="false" outlineLevel="0" collapsed="false">
      <c r="A61" s="22" t="str">
        <f aca="false">IF(AND(Giacenze!A59&lt;&gt;"",Giacenze!H59="SOTTO SCORTA"),Giacenze!A59,"")</f>
        <v/>
      </c>
      <c r="B61" s="22" t="str">
        <f aca="false">IF(A61="","",Giacenze!B59)</f>
        <v/>
      </c>
      <c r="C61" s="23" t="str">
        <f aca="false">IF(A61="","",Giacenze!F59)</f>
        <v/>
      </c>
      <c r="D61" s="23" t="str">
        <f aca="false">IF(A61="","",Giacenze!G59)</f>
        <v/>
      </c>
      <c r="E61" s="23" t="str">
        <f aca="false">IF(A61="","",MAX(D61*2-C61,D61-C61+1))</f>
        <v/>
      </c>
      <c r="F61" s="22" t="str">
        <f aca="false">IF(A61="","",VLOOKUP(A61,Anagrafica!A:I,9,FALSE()))</f>
        <v/>
      </c>
    </row>
    <row r="62" customFormat="false" ht="15" hidden="false" customHeight="false" outlineLevel="0" collapsed="false">
      <c r="A62" s="22" t="str">
        <f aca="false">IF(AND(Giacenze!A60&lt;&gt;"",Giacenze!H60="SOTTO SCORTA"),Giacenze!A60,"")</f>
        <v/>
      </c>
      <c r="B62" s="22" t="str">
        <f aca="false">IF(A62="","",Giacenze!B60)</f>
        <v/>
      </c>
      <c r="C62" s="23" t="str">
        <f aca="false">IF(A62="","",Giacenze!F60)</f>
        <v/>
      </c>
      <c r="D62" s="23" t="str">
        <f aca="false">IF(A62="","",Giacenze!G60)</f>
        <v/>
      </c>
      <c r="E62" s="23" t="str">
        <f aca="false">IF(A62="","",MAX(D62*2-C62,D62-C62+1))</f>
        <v/>
      </c>
      <c r="F62" s="22" t="str">
        <f aca="false">IF(A62="","",VLOOKUP(A62,Anagrafica!A:I,9,FALSE()))</f>
        <v/>
      </c>
    </row>
    <row r="63" customFormat="false" ht="15" hidden="false" customHeight="false" outlineLevel="0" collapsed="false">
      <c r="A63" s="22" t="str">
        <f aca="false">IF(AND(Giacenze!A61&lt;&gt;"",Giacenze!H61="SOTTO SCORTA"),Giacenze!A61,"")</f>
        <v/>
      </c>
      <c r="B63" s="22" t="str">
        <f aca="false">IF(A63="","",Giacenze!B61)</f>
        <v/>
      </c>
      <c r="C63" s="23" t="str">
        <f aca="false">IF(A63="","",Giacenze!F61)</f>
        <v/>
      </c>
      <c r="D63" s="23" t="str">
        <f aca="false">IF(A63="","",Giacenze!G61)</f>
        <v/>
      </c>
      <c r="E63" s="23" t="str">
        <f aca="false">IF(A63="","",MAX(D63*2-C63,D63-C63+1))</f>
        <v/>
      </c>
      <c r="F63" s="22" t="str">
        <f aca="false">IF(A63="","",VLOOKUP(A63,Anagrafica!A:I,9,FALSE()))</f>
        <v/>
      </c>
    </row>
    <row r="64" customFormat="false" ht="15" hidden="false" customHeight="false" outlineLevel="0" collapsed="false">
      <c r="A64" s="22" t="str">
        <f aca="false">IF(AND(Giacenze!A62&lt;&gt;"",Giacenze!H62="SOTTO SCORTA"),Giacenze!A62,"")</f>
        <v/>
      </c>
      <c r="B64" s="22" t="str">
        <f aca="false">IF(A64="","",Giacenze!B62)</f>
        <v/>
      </c>
      <c r="C64" s="23" t="str">
        <f aca="false">IF(A64="","",Giacenze!F62)</f>
        <v/>
      </c>
      <c r="D64" s="23" t="str">
        <f aca="false">IF(A64="","",Giacenze!G62)</f>
        <v/>
      </c>
      <c r="E64" s="23" t="str">
        <f aca="false">IF(A64="","",MAX(D64*2-C64,D64-C64+1))</f>
        <v/>
      </c>
      <c r="F64" s="22" t="str">
        <f aca="false">IF(A64="","",VLOOKUP(A64,Anagrafica!A:I,9,FALSE()))</f>
        <v/>
      </c>
    </row>
    <row r="65" customFormat="false" ht="15" hidden="false" customHeight="false" outlineLevel="0" collapsed="false">
      <c r="A65" s="22" t="str">
        <f aca="false">IF(AND(Giacenze!A63&lt;&gt;"",Giacenze!H63="SOTTO SCORTA"),Giacenze!A63,"")</f>
        <v/>
      </c>
      <c r="B65" s="22" t="str">
        <f aca="false">IF(A65="","",Giacenze!B63)</f>
        <v/>
      </c>
      <c r="C65" s="23" t="str">
        <f aca="false">IF(A65="","",Giacenze!F63)</f>
        <v/>
      </c>
      <c r="D65" s="23" t="str">
        <f aca="false">IF(A65="","",Giacenze!G63)</f>
        <v/>
      </c>
      <c r="E65" s="23" t="str">
        <f aca="false">IF(A65="","",MAX(D65*2-C65,D65-C65+1))</f>
        <v/>
      </c>
      <c r="F65" s="22" t="str">
        <f aca="false">IF(A65="","",VLOOKUP(A65,Anagrafica!A:I,9,FALSE()))</f>
        <v/>
      </c>
    </row>
    <row r="66" customFormat="false" ht="15" hidden="false" customHeight="false" outlineLevel="0" collapsed="false">
      <c r="A66" s="22" t="str">
        <f aca="false">IF(AND(Giacenze!A64&lt;&gt;"",Giacenze!H64="SOTTO SCORTA"),Giacenze!A64,"")</f>
        <v/>
      </c>
      <c r="B66" s="22" t="str">
        <f aca="false">IF(A66="","",Giacenze!B64)</f>
        <v/>
      </c>
      <c r="C66" s="23" t="str">
        <f aca="false">IF(A66="","",Giacenze!F64)</f>
        <v/>
      </c>
      <c r="D66" s="23" t="str">
        <f aca="false">IF(A66="","",Giacenze!G64)</f>
        <v/>
      </c>
      <c r="E66" s="23" t="str">
        <f aca="false">IF(A66="","",MAX(D66*2-C66,D66-C66+1))</f>
        <v/>
      </c>
      <c r="F66" s="22" t="str">
        <f aca="false">IF(A66="","",VLOOKUP(A66,Anagrafica!A:I,9,FALSE()))</f>
        <v/>
      </c>
    </row>
    <row r="67" customFormat="false" ht="15" hidden="false" customHeight="false" outlineLevel="0" collapsed="false">
      <c r="A67" s="22" t="str">
        <f aca="false">IF(AND(Giacenze!A65&lt;&gt;"",Giacenze!H65="SOTTO SCORTA"),Giacenze!A65,"")</f>
        <v/>
      </c>
      <c r="B67" s="22" t="str">
        <f aca="false">IF(A67="","",Giacenze!B65)</f>
        <v/>
      </c>
      <c r="C67" s="23" t="str">
        <f aca="false">IF(A67="","",Giacenze!F65)</f>
        <v/>
      </c>
      <c r="D67" s="23" t="str">
        <f aca="false">IF(A67="","",Giacenze!G65)</f>
        <v/>
      </c>
      <c r="E67" s="23" t="str">
        <f aca="false">IF(A67="","",MAX(D67*2-C67,D67-C67+1))</f>
        <v/>
      </c>
      <c r="F67" s="22" t="str">
        <f aca="false">IF(A67="","",VLOOKUP(A67,Anagrafica!A:I,9,FALSE()))</f>
        <v/>
      </c>
    </row>
    <row r="68" customFormat="false" ht="15" hidden="false" customHeight="false" outlineLevel="0" collapsed="false">
      <c r="A68" s="22" t="str">
        <f aca="false">IF(AND(Giacenze!A66&lt;&gt;"",Giacenze!H66="SOTTO SCORTA"),Giacenze!A66,"")</f>
        <v/>
      </c>
      <c r="B68" s="22" t="str">
        <f aca="false">IF(A68="","",Giacenze!B66)</f>
        <v/>
      </c>
      <c r="C68" s="23" t="str">
        <f aca="false">IF(A68="","",Giacenze!F66)</f>
        <v/>
      </c>
      <c r="D68" s="23" t="str">
        <f aca="false">IF(A68="","",Giacenze!G66)</f>
        <v/>
      </c>
      <c r="E68" s="23" t="str">
        <f aca="false">IF(A68="","",MAX(D68*2-C68,D68-C68+1))</f>
        <v/>
      </c>
      <c r="F68" s="22" t="str">
        <f aca="false">IF(A68="","",VLOOKUP(A68,Anagrafica!A:I,9,FALSE()))</f>
        <v/>
      </c>
    </row>
    <row r="69" customFormat="false" ht="15" hidden="false" customHeight="false" outlineLevel="0" collapsed="false">
      <c r="A69" s="22" t="str">
        <f aca="false">IF(AND(Giacenze!A67&lt;&gt;"",Giacenze!H67="SOTTO SCORTA"),Giacenze!A67,"")</f>
        <v/>
      </c>
      <c r="B69" s="22" t="str">
        <f aca="false">IF(A69="","",Giacenze!B67)</f>
        <v/>
      </c>
      <c r="C69" s="23" t="str">
        <f aca="false">IF(A69="","",Giacenze!F67)</f>
        <v/>
      </c>
      <c r="D69" s="23" t="str">
        <f aca="false">IF(A69="","",Giacenze!G67)</f>
        <v/>
      </c>
      <c r="E69" s="23" t="str">
        <f aca="false">IF(A69="","",MAX(D69*2-C69,D69-C69+1))</f>
        <v/>
      </c>
      <c r="F69" s="22" t="str">
        <f aca="false">IF(A69="","",VLOOKUP(A69,Anagrafica!A:I,9,FALSE()))</f>
        <v/>
      </c>
    </row>
    <row r="70" customFormat="false" ht="15" hidden="false" customHeight="false" outlineLevel="0" collapsed="false">
      <c r="A70" s="22" t="str">
        <f aca="false">IF(AND(Giacenze!A68&lt;&gt;"",Giacenze!H68="SOTTO SCORTA"),Giacenze!A68,"")</f>
        <v/>
      </c>
      <c r="B70" s="22" t="str">
        <f aca="false">IF(A70="","",Giacenze!B68)</f>
        <v/>
      </c>
      <c r="C70" s="23" t="str">
        <f aca="false">IF(A70="","",Giacenze!F68)</f>
        <v/>
      </c>
      <c r="D70" s="23" t="str">
        <f aca="false">IF(A70="","",Giacenze!G68)</f>
        <v/>
      </c>
      <c r="E70" s="23" t="str">
        <f aca="false">IF(A70="","",MAX(D70*2-C70,D70-C70+1))</f>
        <v/>
      </c>
      <c r="F70" s="22" t="str">
        <f aca="false">IF(A70="","",VLOOKUP(A70,Anagrafica!A:I,9,FALSE()))</f>
        <v/>
      </c>
    </row>
    <row r="71" customFormat="false" ht="15" hidden="false" customHeight="false" outlineLevel="0" collapsed="false">
      <c r="A71" s="22" t="str">
        <f aca="false">IF(AND(Giacenze!A69&lt;&gt;"",Giacenze!H69="SOTTO SCORTA"),Giacenze!A69,"")</f>
        <v/>
      </c>
      <c r="B71" s="22" t="str">
        <f aca="false">IF(A71="","",Giacenze!B69)</f>
        <v/>
      </c>
      <c r="C71" s="23" t="str">
        <f aca="false">IF(A71="","",Giacenze!F69)</f>
        <v/>
      </c>
      <c r="D71" s="23" t="str">
        <f aca="false">IF(A71="","",Giacenze!G69)</f>
        <v/>
      </c>
      <c r="E71" s="23" t="str">
        <f aca="false">IF(A71="","",MAX(D71*2-C71,D71-C71+1))</f>
        <v/>
      </c>
      <c r="F71" s="22" t="str">
        <f aca="false">IF(A71="","",VLOOKUP(A71,Anagrafica!A:I,9,FALSE()))</f>
        <v/>
      </c>
    </row>
    <row r="72" customFormat="false" ht="15" hidden="false" customHeight="false" outlineLevel="0" collapsed="false">
      <c r="A72" s="22" t="str">
        <f aca="false">IF(AND(Giacenze!A70&lt;&gt;"",Giacenze!H70="SOTTO SCORTA"),Giacenze!A70,"")</f>
        <v/>
      </c>
      <c r="B72" s="22" t="str">
        <f aca="false">IF(A72="","",Giacenze!B70)</f>
        <v/>
      </c>
      <c r="C72" s="23" t="str">
        <f aca="false">IF(A72="","",Giacenze!F70)</f>
        <v/>
      </c>
      <c r="D72" s="23" t="str">
        <f aca="false">IF(A72="","",Giacenze!G70)</f>
        <v/>
      </c>
      <c r="E72" s="23" t="str">
        <f aca="false">IF(A72="","",MAX(D72*2-C72,D72-C72+1))</f>
        <v/>
      </c>
      <c r="F72" s="22" t="str">
        <f aca="false">IF(A72="","",VLOOKUP(A72,Anagrafica!A:I,9,FALSE()))</f>
        <v/>
      </c>
    </row>
    <row r="73" customFormat="false" ht="15" hidden="false" customHeight="false" outlineLevel="0" collapsed="false">
      <c r="A73" s="22" t="str">
        <f aca="false">IF(AND(Giacenze!A71&lt;&gt;"",Giacenze!H71="SOTTO SCORTA"),Giacenze!A71,"")</f>
        <v/>
      </c>
      <c r="B73" s="22" t="str">
        <f aca="false">IF(A73="","",Giacenze!B71)</f>
        <v/>
      </c>
      <c r="C73" s="23" t="str">
        <f aca="false">IF(A73="","",Giacenze!F71)</f>
        <v/>
      </c>
      <c r="D73" s="23" t="str">
        <f aca="false">IF(A73="","",Giacenze!G71)</f>
        <v/>
      </c>
      <c r="E73" s="23" t="str">
        <f aca="false">IF(A73="","",MAX(D73*2-C73,D73-C73+1))</f>
        <v/>
      </c>
      <c r="F73" s="22" t="str">
        <f aca="false">IF(A73="","",VLOOKUP(A73,Anagrafica!A:I,9,FALSE()))</f>
        <v/>
      </c>
    </row>
    <row r="74" customFormat="false" ht="15" hidden="false" customHeight="false" outlineLevel="0" collapsed="false">
      <c r="A74" s="22" t="str">
        <f aca="false">IF(AND(Giacenze!A72&lt;&gt;"",Giacenze!H72="SOTTO SCORTA"),Giacenze!A72,"")</f>
        <v/>
      </c>
      <c r="B74" s="22" t="str">
        <f aca="false">IF(A74="","",Giacenze!B72)</f>
        <v/>
      </c>
      <c r="C74" s="23" t="str">
        <f aca="false">IF(A74="","",Giacenze!F72)</f>
        <v/>
      </c>
      <c r="D74" s="23" t="str">
        <f aca="false">IF(A74="","",Giacenze!G72)</f>
        <v/>
      </c>
      <c r="E74" s="23" t="str">
        <f aca="false">IF(A74="","",MAX(D74*2-C74,D74-C74+1))</f>
        <v/>
      </c>
      <c r="F74" s="22" t="str">
        <f aca="false">IF(A74="","",VLOOKUP(A74,Anagrafica!A:I,9,FALSE()))</f>
        <v/>
      </c>
    </row>
    <row r="75" customFormat="false" ht="15" hidden="false" customHeight="false" outlineLevel="0" collapsed="false">
      <c r="A75" s="22" t="str">
        <f aca="false">IF(AND(Giacenze!A73&lt;&gt;"",Giacenze!H73="SOTTO SCORTA"),Giacenze!A73,"")</f>
        <v/>
      </c>
      <c r="B75" s="22" t="str">
        <f aca="false">IF(A75="","",Giacenze!B73)</f>
        <v/>
      </c>
      <c r="C75" s="23" t="str">
        <f aca="false">IF(A75="","",Giacenze!F73)</f>
        <v/>
      </c>
      <c r="D75" s="23" t="str">
        <f aca="false">IF(A75="","",Giacenze!G73)</f>
        <v/>
      </c>
      <c r="E75" s="23" t="str">
        <f aca="false">IF(A75="","",MAX(D75*2-C75,D75-C75+1))</f>
        <v/>
      </c>
      <c r="F75" s="22" t="str">
        <f aca="false">IF(A75="","",VLOOKUP(A75,Anagrafica!A:I,9,FALSE()))</f>
        <v/>
      </c>
    </row>
    <row r="76" customFormat="false" ht="15" hidden="false" customHeight="false" outlineLevel="0" collapsed="false">
      <c r="A76" s="22" t="str">
        <f aca="false">IF(AND(Giacenze!A74&lt;&gt;"",Giacenze!H74="SOTTO SCORTA"),Giacenze!A74,"")</f>
        <v/>
      </c>
      <c r="B76" s="22" t="str">
        <f aca="false">IF(A76="","",Giacenze!B74)</f>
        <v/>
      </c>
      <c r="C76" s="23" t="str">
        <f aca="false">IF(A76="","",Giacenze!F74)</f>
        <v/>
      </c>
      <c r="D76" s="23" t="str">
        <f aca="false">IF(A76="","",Giacenze!G74)</f>
        <v/>
      </c>
      <c r="E76" s="23" t="str">
        <f aca="false">IF(A76="","",MAX(D76*2-C76,D76-C76+1))</f>
        <v/>
      </c>
      <c r="F76" s="22" t="str">
        <f aca="false">IF(A76="","",VLOOKUP(A76,Anagrafica!A:I,9,FALSE()))</f>
        <v/>
      </c>
    </row>
    <row r="77" customFormat="false" ht="15" hidden="false" customHeight="false" outlineLevel="0" collapsed="false">
      <c r="A77" s="22" t="str">
        <f aca="false">IF(AND(Giacenze!A75&lt;&gt;"",Giacenze!H75="SOTTO SCORTA"),Giacenze!A75,"")</f>
        <v/>
      </c>
      <c r="B77" s="22" t="str">
        <f aca="false">IF(A77="","",Giacenze!B75)</f>
        <v/>
      </c>
      <c r="C77" s="23" t="str">
        <f aca="false">IF(A77="","",Giacenze!F75)</f>
        <v/>
      </c>
      <c r="D77" s="23" t="str">
        <f aca="false">IF(A77="","",Giacenze!G75)</f>
        <v/>
      </c>
      <c r="E77" s="23" t="str">
        <f aca="false">IF(A77="","",MAX(D77*2-C77,D77-C77+1))</f>
        <v/>
      </c>
      <c r="F77" s="22" t="str">
        <f aca="false">IF(A77="","",VLOOKUP(A77,Anagrafica!A:I,9,FALSE()))</f>
        <v/>
      </c>
    </row>
    <row r="78" customFormat="false" ht="15" hidden="false" customHeight="false" outlineLevel="0" collapsed="false">
      <c r="A78" s="22" t="str">
        <f aca="false">IF(AND(Giacenze!A76&lt;&gt;"",Giacenze!H76="SOTTO SCORTA"),Giacenze!A76,"")</f>
        <v/>
      </c>
      <c r="B78" s="22" t="str">
        <f aca="false">IF(A78="","",Giacenze!B76)</f>
        <v/>
      </c>
      <c r="C78" s="23" t="str">
        <f aca="false">IF(A78="","",Giacenze!F76)</f>
        <v/>
      </c>
      <c r="D78" s="23" t="str">
        <f aca="false">IF(A78="","",Giacenze!G76)</f>
        <v/>
      </c>
      <c r="E78" s="23" t="str">
        <f aca="false">IF(A78="","",MAX(D78*2-C78,D78-C78+1))</f>
        <v/>
      </c>
      <c r="F78" s="22" t="str">
        <f aca="false">IF(A78="","",VLOOKUP(A78,Anagrafica!A:I,9,FALSE()))</f>
        <v/>
      </c>
    </row>
    <row r="79" customFormat="false" ht="15" hidden="false" customHeight="false" outlineLevel="0" collapsed="false">
      <c r="A79" s="22" t="str">
        <f aca="false">IF(AND(Giacenze!A77&lt;&gt;"",Giacenze!H77="SOTTO SCORTA"),Giacenze!A77,"")</f>
        <v/>
      </c>
      <c r="B79" s="22" t="str">
        <f aca="false">IF(A79="","",Giacenze!B77)</f>
        <v/>
      </c>
      <c r="C79" s="23" t="str">
        <f aca="false">IF(A79="","",Giacenze!F77)</f>
        <v/>
      </c>
      <c r="D79" s="23" t="str">
        <f aca="false">IF(A79="","",Giacenze!G77)</f>
        <v/>
      </c>
      <c r="E79" s="23" t="str">
        <f aca="false">IF(A79="","",MAX(D79*2-C79,D79-C79+1))</f>
        <v/>
      </c>
      <c r="F79" s="22" t="str">
        <f aca="false">IF(A79="","",VLOOKUP(A79,Anagrafica!A:I,9,FALSE()))</f>
        <v/>
      </c>
    </row>
    <row r="80" customFormat="false" ht="15" hidden="false" customHeight="false" outlineLevel="0" collapsed="false">
      <c r="A80" s="22" t="str">
        <f aca="false">IF(AND(Giacenze!A78&lt;&gt;"",Giacenze!H78="SOTTO SCORTA"),Giacenze!A78,"")</f>
        <v/>
      </c>
      <c r="B80" s="22" t="str">
        <f aca="false">IF(A80="","",Giacenze!B78)</f>
        <v/>
      </c>
      <c r="C80" s="23" t="str">
        <f aca="false">IF(A80="","",Giacenze!F78)</f>
        <v/>
      </c>
      <c r="D80" s="23" t="str">
        <f aca="false">IF(A80="","",Giacenze!G78)</f>
        <v/>
      </c>
      <c r="E80" s="23" t="str">
        <f aca="false">IF(A80="","",MAX(D80*2-C80,D80-C80+1))</f>
        <v/>
      </c>
      <c r="F80" s="22" t="str">
        <f aca="false">IF(A80="","",VLOOKUP(A80,Anagrafica!A:I,9,FALSE()))</f>
        <v/>
      </c>
    </row>
    <row r="81" customFormat="false" ht="15" hidden="false" customHeight="false" outlineLevel="0" collapsed="false">
      <c r="A81" s="22" t="str">
        <f aca="false">IF(AND(Giacenze!A79&lt;&gt;"",Giacenze!H79="SOTTO SCORTA"),Giacenze!A79,"")</f>
        <v/>
      </c>
      <c r="B81" s="22" t="str">
        <f aca="false">IF(A81="","",Giacenze!B79)</f>
        <v/>
      </c>
      <c r="C81" s="23" t="str">
        <f aca="false">IF(A81="","",Giacenze!F79)</f>
        <v/>
      </c>
      <c r="D81" s="23" t="str">
        <f aca="false">IF(A81="","",Giacenze!G79)</f>
        <v/>
      </c>
      <c r="E81" s="23" t="str">
        <f aca="false">IF(A81="","",MAX(D81*2-C81,D81-C81+1))</f>
        <v/>
      </c>
      <c r="F81" s="22" t="str">
        <f aca="false">IF(A81="","",VLOOKUP(A81,Anagrafica!A:I,9,FALSE()))</f>
        <v/>
      </c>
    </row>
    <row r="82" customFormat="false" ht="15" hidden="false" customHeight="false" outlineLevel="0" collapsed="false">
      <c r="A82" s="22" t="str">
        <f aca="false">IF(AND(Giacenze!A80&lt;&gt;"",Giacenze!H80="SOTTO SCORTA"),Giacenze!A80,"")</f>
        <v/>
      </c>
      <c r="B82" s="22" t="str">
        <f aca="false">IF(A82="","",Giacenze!B80)</f>
        <v/>
      </c>
      <c r="C82" s="23" t="str">
        <f aca="false">IF(A82="","",Giacenze!F80)</f>
        <v/>
      </c>
      <c r="D82" s="23" t="str">
        <f aca="false">IF(A82="","",Giacenze!G80)</f>
        <v/>
      </c>
      <c r="E82" s="23" t="str">
        <f aca="false">IF(A82="","",MAX(D82*2-C82,D82-C82+1))</f>
        <v/>
      </c>
      <c r="F82" s="22" t="str">
        <f aca="false">IF(A82="","",VLOOKUP(A82,Anagrafica!A:I,9,FALSE()))</f>
        <v/>
      </c>
    </row>
    <row r="83" customFormat="false" ht="15" hidden="false" customHeight="false" outlineLevel="0" collapsed="false">
      <c r="A83" s="22" t="str">
        <f aca="false">IF(AND(Giacenze!A81&lt;&gt;"",Giacenze!H81="SOTTO SCORTA"),Giacenze!A81,"")</f>
        <v/>
      </c>
      <c r="B83" s="22" t="str">
        <f aca="false">IF(A83="","",Giacenze!B81)</f>
        <v/>
      </c>
      <c r="C83" s="23" t="str">
        <f aca="false">IF(A83="","",Giacenze!F81)</f>
        <v/>
      </c>
      <c r="D83" s="23" t="str">
        <f aca="false">IF(A83="","",Giacenze!G81)</f>
        <v/>
      </c>
      <c r="E83" s="23" t="str">
        <f aca="false">IF(A83="","",MAX(D83*2-C83,D83-C83+1))</f>
        <v/>
      </c>
      <c r="F83" s="22" t="str">
        <f aca="false">IF(A83="","",VLOOKUP(A83,Anagrafica!A:I,9,FALSE()))</f>
        <v/>
      </c>
    </row>
    <row r="84" customFormat="false" ht="15" hidden="false" customHeight="false" outlineLevel="0" collapsed="false">
      <c r="A84" s="22" t="str">
        <f aca="false">IF(AND(Giacenze!A82&lt;&gt;"",Giacenze!H82="SOTTO SCORTA"),Giacenze!A82,"")</f>
        <v/>
      </c>
      <c r="B84" s="22" t="str">
        <f aca="false">IF(A84="","",Giacenze!B82)</f>
        <v/>
      </c>
      <c r="C84" s="23" t="str">
        <f aca="false">IF(A84="","",Giacenze!F82)</f>
        <v/>
      </c>
      <c r="D84" s="23" t="str">
        <f aca="false">IF(A84="","",Giacenze!G82)</f>
        <v/>
      </c>
      <c r="E84" s="23" t="str">
        <f aca="false">IF(A84="","",MAX(D84*2-C84,D84-C84+1))</f>
        <v/>
      </c>
      <c r="F84" s="22" t="str">
        <f aca="false">IF(A84="","",VLOOKUP(A84,Anagrafica!A:I,9,FALSE()))</f>
        <v/>
      </c>
    </row>
    <row r="85" customFormat="false" ht="15" hidden="false" customHeight="false" outlineLevel="0" collapsed="false">
      <c r="A85" s="22" t="str">
        <f aca="false">IF(AND(Giacenze!A83&lt;&gt;"",Giacenze!H83="SOTTO SCORTA"),Giacenze!A83,"")</f>
        <v/>
      </c>
      <c r="B85" s="22" t="str">
        <f aca="false">IF(A85="","",Giacenze!B83)</f>
        <v/>
      </c>
      <c r="C85" s="23" t="str">
        <f aca="false">IF(A85="","",Giacenze!F83)</f>
        <v/>
      </c>
      <c r="D85" s="23" t="str">
        <f aca="false">IF(A85="","",Giacenze!G83)</f>
        <v/>
      </c>
      <c r="E85" s="23" t="str">
        <f aca="false">IF(A85="","",MAX(D85*2-C85,D85-C85+1))</f>
        <v/>
      </c>
      <c r="F85" s="22" t="str">
        <f aca="false">IF(A85="","",VLOOKUP(A85,Anagrafica!A:I,9,FALSE()))</f>
        <v/>
      </c>
    </row>
    <row r="86" customFormat="false" ht="15" hidden="false" customHeight="false" outlineLevel="0" collapsed="false">
      <c r="A86" s="22" t="str">
        <f aca="false">IF(AND(Giacenze!A84&lt;&gt;"",Giacenze!H84="SOTTO SCORTA"),Giacenze!A84,"")</f>
        <v/>
      </c>
      <c r="B86" s="22" t="str">
        <f aca="false">IF(A86="","",Giacenze!B84)</f>
        <v/>
      </c>
      <c r="C86" s="23" t="str">
        <f aca="false">IF(A86="","",Giacenze!F84)</f>
        <v/>
      </c>
      <c r="D86" s="23" t="str">
        <f aca="false">IF(A86="","",Giacenze!G84)</f>
        <v/>
      </c>
      <c r="E86" s="23" t="str">
        <f aca="false">IF(A86="","",MAX(D86*2-C86,D86-C86+1))</f>
        <v/>
      </c>
      <c r="F86" s="22" t="str">
        <f aca="false">IF(A86="","",VLOOKUP(A86,Anagrafica!A:I,9,FALSE()))</f>
        <v/>
      </c>
    </row>
    <row r="87" customFormat="false" ht="15" hidden="false" customHeight="false" outlineLevel="0" collapsed="false">
      <c r="A87" s="22" t="str">
        <f aca="false">IF(AND(Giacenze!A85&lt;&gt;"",Giacenze!H85="SOTTO SCORTA"),Giacenze!A85,"")</f>
        <v/>
      </c>
      <c r="B87" s="22" t="str">
        <f aca="false">IF(A87="","",Giacenze!B85)</f>
        <v/>
      </c>
      <c r="C87" s="23" t="str">
        <f aca="false">IF(A87="","",Giacenze!F85)</f>
        <v/>
      </c>
      <c r="D87" s="23" t="str">
        <f aca="false">IF(A87="","",Giacenze!G85)</f>
        <v/>
      </c>
      <c r="E87" s="23" t="str">
        <f aca="false">IF(A87="","",MAX(D87*2-C87,D87-C87+1))</f>
        <v/>
      </c>
      <c r="F87" s="22" t="str">
        <f aca="false">IF(A87="","",VLOOKUP(A87,Anagrafica!A:I,9,FALSE()))</f>
        <v/>
      </c>
    </row>
    <row r="88" customFormat="false" ht="15" hidden="false" customHeight="false" outlineLevel="0" collapsed="false">
      <c r="A88" s="22" t="str">
        <f aca="false">IF(AND(Giacenze!A86&lt;&gt;"",Giacenze!H86="SOTTO SCORTA"),Giacenze!A86,"")</f>
        <v/>
      </c>
      <c r="B88" s="22" t="str">
        <f aca="false">IF(A88="","",Giacenze!B86)</f>
        <v/>
      </c>
      <c r="C88" s="23" t="str">
        <f aca="false">IF(A88="","",Giacenze!F86)</f>
        <v/>
      </c>
      <c r="D88" s="23" t="str">
        <f aca="false">IF(A88="","",Giacenze!G86)</f>
        <v/>
      </c>
      <c r="E88" s="23" t="str">
        <f aca="false">IF(A88="","",MAX(D88*2-C88,D88-C88+1))</f>
        <v/>
      </c>
      <c r="F88" s="22" t="str">
        <f aca="false">IF(A88="","",VLOOKUP(A88,Anagrafica!A:I,9,FALSE()))</f>
        <v/>
      </c>
    </row>
    <row r="89" customFormat="false" ht="15" hidden="false" customHeight="false" outlineLevel="0" collapsed="false">
      <c r="A89" s="22" t="str">
        <f aca="false">IF(AND(Giacenze!A87&lt;&gt;"",Giacenze!H87="SOTTO SCORTA"),Giacenze!A87,"")</f>
        <v/>
      </c>
      <c r="B89" s="22" t="str">
        <f aca="false">IF(A89="","",Giacenze!B87)</f>
        <v/>
      </c>
      <c r="C89" s="23" t="str">
        <f aca="false">IF(A89="","",Giacenze!F87)</f>
        <v/>
      </c>
      <c r="D89" s="23" t="str">
        <f aca="false">IF(A89="","",Giacenze!G87)</f>
        <v/>
      </c>
      <c r="E89" s="23" t="str">
        <f aca="false">IF(A89="","",MAX(D89*2-C89,D89-C89+1))</f>
        <v/>
      </c>
      <c r="F89" s="22" t="str">
        <f aca="false">IF(A89="","",VLOOKUP(A89,Anagrafica!A:I,9,FALSE()))</f>
        <v/>
      </c>
    </row>
    <row r="90" customFormat="false" ht="15" hidden="false" customHeight="false" outlineLevel="0" collapsed="false">
      <c r="A90" s="22" t="str">
        <f aca="false">IF(AND(Giacenze!A88&lt;&gt;"",Giacenze!H88="SOTTO SCORTA"),Giacenze!A88,"")</f>
        <v/>
      </c>
      <c r="B90" s="22" t="str">
        <f aca="false">IF(A90="","",Giacenze!B88)</f>
        <v/>
      </c>
      <c r="C90" s="23" t="str">
        <f aca="false">IF(A90="","",Giacenze!F88)</f>
        <v/>
      </c>
      <c r="D90" s="23" t="str">
        <f aca="false">IF(A90="","",Giacenze!G88)</f>
        <v/>
      </c>
      <c r="E90" s="23" t="str">
        <f aca="false">IF(A90="","",MAX(D90*2-C90,D90-C90+1))</f>
        <v/>
      </c>
      <c r="F90" s="22" t="str">
        <f aca="false">IF(A90="","",VLOOKUP(A90,Anagrafica!A:I,9,FALSE()))</f>
        <v/>
      </c>
    </row>
    <row r="91" customFormat="false" ht="15" hidden="false" customHeight="false" outlineLevel="0" collapsed="false">
      <c r="A91" s="22" t="str">
        <f aca="false">IF(AND(Giacenze!A89&lt;&gt;"",Giacenze!H89="SOTTO SCORTA"),Giacenze!A89,"")</f>
        <v/>
      </c>
      <c r="B91" s="22" t="str">
        <f aca="false">IF(A91="","",Giacenze!B89)</f>
        <v/>
      </c>
      <c r="C91" s="23" t="str">
        <f aca="false">IF(A91="","",Giacenze!F89)</f>
        <v/>
      </c>
      <c r="D91" s="23" t="str">
        <f aca="false">IF(A91="","",Giacenze!G89)</f>
        <v/>
      </c>
      <c r="E91" s="23" t="str">
        <f aca="false">IF(A91="","",MAX(D91*2-C91,D91-C91+1))</f>
        <v/>
      </c>
      <c r="F91" s="22" t="str">
        <f aca="false">IF(A91="","",VLOOKUP(A91,Anagrafica!A:I,9,FALSE()))</f>
        <v/>
      </c>
    </row>
    <row r="92" customFormat="false" ht="15" hidden="false" customHeight="false" outlineLevel="0" collapsed="false">
      <c r="A92" s="22" t="str">
        <f aca="false">IF(AND(Giacenze!A90&lt;&gt;"",Giacenze!H90="SOTTO SCORTA"),Giacenze!A90,"")</f>
        <v/>
      </c>
      <c r="B92" s="22" t="str">
        <f aca="false">IF(A92="","",Giacenze!B90)</f>
        <v/>
      </c>
      <c r="C92" s="23" t="str">
        <f aca="false">IF(A92="","",Giacenze!F90)</f>
        <v/>
      </c>
      <c r="D92" s="23" t="str">
        <f aca="false">IF(A92="","",Giacenze!G90)</f>
        <v/>
      </c>
      <c r="E92" s="23" t="str">
        <f aca="false">IF(A92="","",MAX(D92*2-C92,D92-C92+1))</f>
        <v/>
      </c>
      <c r="F92" s="22" t="str">
        <f aca="false">IF(A92="","",VLOOKUP(A92,Anagrafica!A:I,9,FALSE()))</f>
        <v/>
      </c>
    </row>
    <row r="93" customFormat="false" ht="15" hidden="false" customHeight="false" outlineLevel="0" collapsed="false">
      <c r="A93" s="22" t="str">
        <f aca="false">IF(AND(Giacenze!A91&lt;&gt;"",Giacenze!H91="SOTTO SCORTA"),Giacenze!A91,"")</f>
        <v/>
      </c>
      <c r="B93" s="22" t="str">
        <f aca="false">IF(A93="","",Giacenze!B91)</f>
        <v/>
      </c>
      <c r="C93" s="23" t="str">
        <f aca="false">IF(A93="","",Giacenze!F91)</f>
        <v/>
      </c>
      <c r="D93" s="23" t="str">
        <f aca="false">IF(A93="","",Giacenze!G91)</f>
        <v/>
      </c>
      <c r="E93" s="23" t="str">
        <f aca="false">IF(A93="","",MAX(D93*2-C93,D93-C93+1))</f>
        <v/>
      </c>
      <c r="F93" s="22" t="str">
        <f aca="false">IF(A93="","",VLOOKUP(A93,Anagrafica!A:I,9,FALSE()))</f>
        <v/>
      </c>
    </row>
    <row r="94" customFormat="false" ht="15" hidden="false" customHeight="false" outlineLevel="0" collapsed="false">
      <c r="A94" s="22" t="str">
        <f aca="false">IF(AND(Giacenze!A92&lt;&gt;"",Giacenze!H92="SOTTO SCORTA"),Giacenze!A92,"")</f>
        <v/>
      </c>
      <c r="B94" s="22" t="str">
        <f aca="false">IF(A94="","",Giacenze!B92)</f>
        <v/>
      </c>
      <c r="C94" s="23" t="str">
        <f aca="false">IF(A94="","",Giacenze!F92)</f>
        <v/>
      </c>
      <c r="D94" s="23" t="str">
        <f aca="false">IF(A94="","",Giacenze!G92)</f>
        <v/>
      </c>
      <c r="E94" s="23" t="str">
        <f aca="false">IF(A94="","",MAX(D94*2-C94,D94-C94+1))</f>
        <v/>
      </c>
      <c r="F94" s="22" t="str">
        <f aca="false">IF(A94="","",VLOOKUP(A94,Anagrafica!A:I,9,FALSE()))</f>
        <v/>
      </c>
    </row>
    <row r="95" customFormat="false" ht="15" hidden="false" customHeight="false" outlineLevel="0" collapsed="false">
      <c r="A95" s="22" t="str">
        <f aca="false">IF(AND(Giacenze!A93&lt;&gt;"",Giacenze!H93="SOTTO SCORTA"),Giacenze!A93,"")</f>
        <v/>
      </c>
      <c r="B95" s="22" t="str">
        <f aca="false">IF(A95="","",Giacenze!B93)</f>
        <v/>
      </c>
      <c r="C95" s="23" t="str">
        <f aca="false">IF(A95="","",Giacenze!F93)</f>
        <v/>
      </c>
      <c r="D95" s="23" t="str">
        <f aca="false">IF(A95="","",Giacenze!G93)</f>
        <v/>
      </c>
      <c r="E95" s="23" t="str">
        <f aca="false">IF(A95="","",MAX(D95*2-C95,D95-C95+1))</f>
        <v/>
      </c>
      <c r="F95" s="22" t="str">
        <f aca="false">IF(A95="","",VLOOKUP(A95,Anagrafica!A:I,9,FALSE()))</f>
        <v/>
      </c>
    </row>
    <row r="96" customFormat="false" ht="15" hidden="false" customHeight="false" outlineLevel="0" collapsed="false">
      <c r="A96" s="22" t="str">
        <f aca="false">IF(AND(Giacenze!A94&lt;&gt;"",Giacenze!H94="SOTTO SCORTA"),Giacenze!A94,"")</f>
        <v/>
      </c>
      <c r="B96" s="22" t="str">
        <f aca="false">IF(A96="","",Giacenze!B94)</f>
        <v/>
      </c>
      <c r="C96" s="23" t="str">
        <f aca="false">IF(A96="","",Giacenze!F94)</f>
        <v/>
      </c>
      <c r="D96" s="23" t="str">
        <f aca="false">IF(A96="","",Giacenze!G94)</f>
        <v/>
      </c>
      <c r="E96" s="23" t="str">
        <f aca="false">IF(A96="","",MAX(D96*2-C96,D96-C96+1))</f>
        <v/>
      </c>
      <c r="F96" s="22" t="str">
        <f aca="false">IF(A96="","",VLOOKUP(A96,Anagrafica!A:I,9,FALSE()))</f>
        <v/>
      </c>
    </row>
    <row r="97" customFormat="false" ht="15" hidden="false" customHeight="false" outlineLevel="0" collapsed="false">
      <c r="A97" s="22" t="str">
        <f aca="false">IF(AND(Giacenze!A95&lt;&gt;"",Giacenze!H95="SOTTO SCORTA"),Giacenze!A95,"")</f>
        <v/>
      </c>
      <c r="B97" s="22" t="str">
        <f aca="false">IF(A97="","",Giacenze!B95)</f>
        <v/>
      </c>
      <c r="C97" s="23" t="str">
        <f aca="false">IF(A97="","",Giacenze!F95)</f>
        <v/>
      </c>
      <c r="D97" s="23" t="str">
        <f aca="false">IF(A97="","",Giacenze!G95)</f>
        <v/>
      </c>
      <c r="E97" s="23" t="str">
        <f aca="false">IF(A97="","",MAX(D97*2-C97,D97-C97+1))</f>
        <v/>
      </c>
      <c r="F97" s="22" t="str">
        <f aca="false">IF(A97="","",VLOOKUP(A97,Anagrafica!A:I,9,FALSE()))</f>
        <v/>
      </c>
    </row>
    <row r="98" customFormat="false" ht="15" hidden="false" customHeight="false" outlineLevel="0" collapsed="false">
      <c r="A98" s="22" t="str">
        <f aca="false">IF(AND(Giacenze!A96&lt;&gt;"",Giacenze!H96="SOTTO SCORTA"),Giacenze!A96,"")</f>
        <v/>
      </c>
      <c r="B98" s="22" t="str">
        <f aca="false">IF(A98="","",Giacenze!B96)</f>
        <v/>
      </c>
      <c r="C98" s="23" t="str">
        <f aca="false">IF(A98="","",Giacenze!F96)</f>
        <v/>
      </c>
      <c r="D98" s="23" t="str">
        <f aca="false">IF(A98="","",Giacenze!G96)</f>
        <v/>
      </c>
      <c r="E98" s="23" t="str">
        <f aca="false">IF(A98="","",MAX(D98*2-C98,D98-C98+1))</f>
        <v/>
      </c>
      <c r="F98" s="22" t="str">
        <f aca="false">IF(A98="","",VLOOKUP(A98,Anagrafica!A:I,9,FALSE()))</f>
        <v/>
      </c>
    </row>
    <row r="99" customFormat="false" ht="15" hidden="false" customHeight="false" outlineLevel="0" collapsed="false">
      <c r="A99" s="22" t="str">
        <f aca="false">IF(AND(Giacenze!A97&lt;&gt;"",Giacenze!H97="SOTTO SCORTA"),Giacenze!A97,"")</f>
        <v/>
      </c>
      <c r="B99" s="22" t="str">
        <f aca="false">IF(A99="","",Giacenze!B97)</f>
        <v/>
      </c>
      <c r="C99" s="23" t="str">
        <f aca="false">IF(A99="","",Giacenze!F97)</f>
        <v/>
      </c>
      <c r="D99" s="23" t="str">
        <f aca="false">IF(A99="","",Giacenze!G97)</f>
        <v/>
      </c>
      <c r="E99" s="23" t="str">
        <f aca="false">IF(A99="","",MAX(D99*2-C99,D99-C99+1))</f>
        <v/>
      </c>
      <c r="F99" s="22" t="str">
        <f aca="false">IF(A99="","",VLOOKUP(A99,Anagrafica!A:I,9,FALSE()))</f>
        <v/>
      </c>
    </row>
    <row r="100" customFormat="false" ht="15" hidden="false" customHeight="false" outlineLevel="0" collapsed="false">
      <c r="A100" s="22" t="str">
        <f aca="false">IF(AND(Giacenze!A98&lt;&gt;"",Giacenze!H98="SOTTO SCORTA"),Giacenze!A98,"")</f>
        <v/>
      </c>
      <c r="B100" s="22" t="str">
        <f aca="false">IF(A100="","",Giacenze!B98)</f>
        <v/>
      </c>
      <c r="C100" s="23" t="str">
        <f aca="false">IF(A100="","",Giacenze!F98)</f>
        <v/>
      </c>
      <c r="D100" s="23" t="str">
        <f aca="false">IF(A100="","",Giacenze!G98)</f>
        <v/>
      </c>
      <c r="E100" s="23" t="str">
        <f aca="false">IF(A100="","",MAX(D100*2-C100,D100-C100+1))</f>
        <v/>
      </c>
      <c r="F100" s="22" t="str">
        <f aca="false">IF(A100="","",VLOOKUP(A100,Anagrafica!A:I,9,FALSE()))</f>
        <v/>
      </c>
    </row>
    <row r="101" customFormat="false" ht="15" hidden="false" customHeight="false" outlineLevel="0" collapsed="false">
      <c r="A101" s="22" t="str">
        <f aca="false">IF(AND(Giacenze!A99&lt;&gt;"",Giacenze!H99="SOTTO SCORTA"),Giacenze!A99,"")</f>
        <v/>
      </c>
      <c r="B101" s="22" t="str">
        <f aca="false">IF(A101="","",Giacenze!B99)</f>
        <v/>
      </c>
      <c r="C101" s="23" t="str">
        <f aca="false">IF(A101="","",Giacenze!F99)</f>
        <v/>
      </c>
      <c r="D101" s="23" t="str">
        <f aca="false">IF(A101="","",Giacenze!G99)</f>
        <v/>
      </c>
      <c r="E101" s="23" t="str">
        <f aca="false">IF(A101="","",MAX(D101*2-C101,D101-C101+1))</f>
        <v/>
      </c>
      <c r="F101" s="22" t="str">
        <f aca="false">IF(A101="","",VLOOKUP(A101,Anagrafica!A:I,9,FALSE()))</f>
        <v/>
      </c>
    </row>
    <row r="102" customFormat="false" ht="15" hidden="false" customHeight="false" outlineLevel="0" collapsed="false">
      <c r="A102" s="22" t="str">
        <f aca="false">IF(AND(Giacenze!A100&lt;&gt;"",Giacenze!H100="SOTTO SCORTA"),Giacenze!A100,"")</f>
        <v/>
      </c>
      <c r="B102" s="22" t="str">
        <f aca="false">IF(A102="","",Giacenze!B100)</f>
        <v/>
      </c>
      <c r="C102" s="23" t="str">
        <f aca="false">IF(A102="","",Giacenze!F100)</f>
        <v/>
      </c>
      <c r="D102" s="23" t="str">
        <f aca="false">IF(A102="","",Giacenze!G100)</f>
        <v/>
      </c>
      <c r="E102" s="23" t="str">
        <f aca="false">IF(A102="","",MAX(D102*2-C102,D102-C102+1))</f>
        <v/>
      </c>
      <c r="F102" s="22" t="str">
        <f aca="false">IF(A102="","",VLOOKUP(A102,Anagrafica!A:I,9,FALSE()))</f>
        <v/>
      </c>
    </row>
    <row r="103" customFormat="false" ht="15" hidden="false" customHeight="false" outlineLevel="0" collapsed="false">
      <c r="A103" s="22" t="str">
        <f aca="false">IF(AND(Giacenze!A101&lt;&gt;"",Giacenze!H101="SOTTO SCORTA"),Giacenze!A101,"")</f>
        <v/>
      </c>
      <c r="B103" s="22" t="str">
        <f aca="false">IF(A103="","",Giacenze!B101)</f>
        <v/>
      </c>
      <c r="C103" s="23" t="str">
        <f aca="false">IF(A103="","",Giacenze!F101)</f>
        <v/>
      </c>
      <c r="D103" s="23" t="str">
        <f aca="false">IF(A103="","",Giacenze!G101)</f>
        <v/>
      </c>
      <c r="E103" s="23" t="str">
        <f aca="false">IF(A103="","",MAX(D103*2-C103,D103-C103+1))</f>
        <v/>
      </c>
      <c r="F103" s="22" t="str">
        <f aca="false">IF(A103="","",VLOOKUP(A103,Anagrafica!A:I,9,FALSE()))</f>
        <v/>
      </c>
    </row>
    <row r="104" customFormat="false" ht="15" hidden="false" customHeight="false" outlineLevel="0" collapsed="false">
      <c r="A104" s="22" t="str">
        <f aca="false">IF(AND(Giacenze!A102&lt;&gt;"",Giacenze!H102="SOTTO SCORTA"),Giacenze!A102,"")</f>
        <v/>
      </c>
      <c r="B104" s="22" t="str">
        <f aca="false">IF(A104="","",Giacenze!B102)</f>
        <v/>
      </c>
      <c r="C104" s="23" t="str">
        <f aca="false">IF(A104="","",Giacenze!F102)</f>
        <v/>
      </c>
      <c r="D104" s="23" t="str">
        <f aca="false">IF(A104="","",Giacenze!G102)</f>
        <v/>
      </c>
      <c r="E104" s="23" t="str">
        <f aca="false">IF(A104="","",MAX(D104*2-C104,D104-C104+1))</f>
        <v/>
      </c>
      <c r="F104" s="22" t="str">
        <f aca="false">IF(A104="","",VLOOKUP(A104,Anagrafica!A:I,9,FALSE()))</f>
        <v/>
      </c>
    </row>
    <row r="105" customFormat="false" ht="15" hidden="false" customHeight="false" outlineLevel="0" collapsed="false">
      <c r="A105" s="22" t="str">
        <f aca="false">IF(AND(Giacenze!A103&lt;&gt;"",Giacenze!H103="SOTTO SCORTA"),Giacenze!A103,"")</f>
        <v/>
      </c>
      <c r="B105" s="22" t="str">
        <f aca="false">IF(A105="","",Giacenze!B103)</f>
        <v/>
      </c>
      <c r="C105" s="23" t="str">
        <f aca="false">IF(A105="","",Giacenze!F103)</f>
        <v/>
      </c>
      <c r="D105" s="23" t="str">
        <f aca="false">IF(A105="","",Giacenze!G103)</f>
        <v/>
      </c>
      <c r="E105" s="23" t="str">
        <f aca="false">IF(A105="","",MAX(D105*2-C105,D105-C105+1))</f>
        <v/>
      </c>
      <c r="F105" s="22" t="str">
        <f aca="false">IF(A105="","",VLOOKUP(A105,Anagrafica!A:I,9,FALSE()))</f>
        <v/>
      </c>
    </row>
    <row r="106" customFormat="false" ht="15" hidden="false" customHeight="false" outlineLevel="0" collapsed="false">
      <c r="A106" s="22" t="str">
        <f aca="false">IF(AND(Giacenze!A104&lt;&gt;"",Giacenze!H104="SOTTO SCORTA"),Giacenze!A104,"")</f>
        <v/>
      </c>
      <c r="B106" s="22" t="str">
        <f aca="false">IF(A106="","",Giacenze!B104)</f>
        <v/>
      </c>
      <c r="C106" s="23" t="str">
        <f aca="false">IF(A106="","",Giacenze!F104)</f>
        <v/>
      </c>
      <c r="D106" s="23" t="str">
        <f aca="false">IF(A106="","",Giacenze!G104)</f>
        <v/>
      </c>
      <c r="E106" s="23" t="str">
        <f aca="false">IF(A106="","",MAX(D106*2-C106,D106-C106+1))</f>
        <v/>
      </c>
      <c r="F106" s="22" t="str">
        <f aca="false">IF(A106="","",VLOOKUP(A106,Anagrafica!A:I,9,FALSE()))</f>
        <v/>
      </c>
    </row>
    <row r="107" customFormat="false" ht="15" hidden="false" customHeight="false" outlineLevel="0" collapsed="false">
      <c r="A107" s="22" t="str">
        <f aca="false">IF(AND(Giacenze!A105&lt;&gt;"",Giacenze!H105="SOTTO SCORTA"),Giacenze!A105,"")</f>
        <v/>
      </c>
      <c r="B107" s="22" t="str">
        <f aca="false">IF(A107="","",Giacenze!B105)</f>
        <v/>
      </c>
      <c r="C107" s="23" t="str">
        <f aca="false">IF(A107="","",Giacenze!F105)</f>
        <v/>
      </c>
      <c r="D107" s="23" t="str">
        <f aca="false">IF(A107="","",Giacenze!G105)</f>
        <v/>
      </c>
      <c r="E107" s="23" t="str">
        <f aca="false">IF(A107="","",MAX(D107*2-C107,D107-C107+1))</f>
        <v/>
      </c>
      <c r="F107" s="22" t="str">
        <f aca="false">IF(A107="","",VLOOKUP(A107,Anagrafica!A:I,9,FALSE()))</f>
        <v/>
      </c>
    </row>
    <row r="108" customFormat="false" ht="15" hidden="false" customHeight="false" outlineLevel="0" collapsed="false">
      <c r="A108" s="22" t="str">
        <f aca="false">IF(AND(Giacenze!A106&lt;&gt;"",Giacenze!H106="SOTTO SCORTA"),Giacenze!A106,"")</f>
        <v/>
      </c>
      <c r="B108" s="22" t="str">
        <f aca="false">IF(A108="","",Giacenze!B106)</f>
        <v/>
      </c>
      <c r="C108" s="23" t="str">
        <f aca="false">IF(A108="","",Giacenze!F106)</f>
        <v/>
      </c>
      <c r="D108" s="23" t="str">
        <f aca="false">IF(A108="","",Giacenze!G106)</f>
        <v/>
      </c>
      <c r="E108" s="23" t="str">
        <f aca="false">IF(A108="","",MAX(D108*2-C108,D108-C108+1))</f>
        <v/>
      </c>
      <c r="F108" s="22" t="str">
        <f aca="false">IF(A108="","",VLOOKUP(A108,Anagrafica!A:I,9,FALSE()))</f>
        <v/>
      </c>
    </row>
    <row r="109" customFormat="false" ht="15" hidden="false" customHeight="false" outlineLevel="0" collapsed="false">
      <c r="A109" s="22" t="str">
        <f aca="false">IF(AND(Giacenze!A107&lt;&gt;"",Giacenze!H107="SOTTO SCORTA"),Giacenze!A107,"")</f>
        <v/>
      </c>
      <c r="B109" s="22" t="str">
        <f aca="false">IF(A109="","",Giacenze!B107)</f>
        <v/>
      </c>
      <c r="C109" s="23" t="str">
        <f aca="false">IF(A109="","",Giacenze!F107)</f>
        <v/>
      </c>
      <c r="D109" s="23" t="str">
        <f aca="false">IF(A109="","",Giacenze!G107)</f>
        <v/>
      </c>
      <c r="E109" s="23" t="str">
        <f aca="false">IF(A109="","",MAX(D109*2-C109,D109-C109+1))</f>
        <v/>
      </c>
      <c r="F109" s="22" t="str">
        <f aca="false">IF(A109="","",VLOOKUP(A109,Anagrafica!A:I,9,FALSE()))</f>
        <v/>
      </c>
    </row>
    <row r="110" customFormat="false" ht="15" hidden="false" customHeight="false" outlineLevel="0" collapsed="false">
      <c r="A110" s="22" t="str">
        <f aca="false">IF(AND(Giacenze!A108&lt;&gt;"",Giacenze!H108="SOTTO SCORTA"),Giacenze!A108,"")</f>
        <v/>
      </c>
      <c r="B110" s="22" t="str">
        <f aca="false">IF(A110="","",Giacenze!B108)</f>
        <v/>
      </c>
      <c r="C110" s="23" t="str">
        <f aca="false">IF(A110="","",Giacenze!F108)</f>
        <v/>
      </c>
      <c r="D110" s="23" t="str">
        <f aca="false">IF(A110="","",Giacenze!G108)</f>
        <v/>
      </c>
      <c r="E110" s="23" t="str">
        <f aca="false">IF(A110="","",MAX(D110*2-C110,D110-C110+1))</f>
        <v/>
      </c>
      <c r="F110" s="22" t="str">
        <f aca="false">IF(A110="","",VLOOKUP(A110,Anagrafica!A:I,9,FALSE()))</f>
        <v/>
      </c>
    </row>
    <row r="111" customFormat="false" ht="15" hidden="false" customHeight="false" outlineLevel="0" collapsed="false">
      <c r="A111" s="22" t="str">
        <f aca="false">IF(AND(Giacenze!A109&lt;&gt;"",Giacenze!H109="SOTTO SCORTA"),Giacenze!A109,"")</f>
        <v/>
      </c>
      <c r="B111" s="22" t="str">
        <f aca="false">IF(A111="","",Giacenze!B109)</f>
        <v/>
      </c>
      <c r="C111" s="23" t="str">
        <f aca="false">IF(A111="","",Giacenze!F109)</f>
        <v/>
      </c>
      <c r="D111" s="23" t="str">
        <f aca="false">IF(A111="","",Giacenze!G109)</f>
        <v/>
      </c>
      <c r="E111" s="23" t="str">
        <f aca="false">IF(A111="","",MAX(D111*2-C111,D111-C111+1))</f>
        <v/>
      </c>
      <c r="F111" s="22" t="str">
        <f aca="false">IF(A111="","",VLOOKUP(A111,Anagrafica!A:I,9,FALSE()))</f>
        <v/>
      </c>
    </row>
    <row r="112" customFormat="false" ht="15" hidden="false" customHeight="false" outlineLevel="0" collapsed="false">
      <c r="A112" s="22" t="str">
        <f aca="false">IF(AND(Giacenze!A110&lt;&gt;"",Giacenze!H110="SOTTO SCORTA"),Giacenze!A110,"")</f>
        <v/>
      </c>
      <c r="B112" s="22" t="str">
        <f aca="false">IF(A112="","",Giacenze!B110)</f>
        <v/>
      </c>
      <c r="C112" s="23" t="str">
        <f aca="false">IF(A112="","",Giacenze!F110)</f>
        <v/>
      </c>
      <c r="D112" s="23" t="str">
        <f aca="false">IF(A112="","",Giacenze!G110)</f>
        <v/>
      </c>
      <c r="E112" s="23" t="str">
        <f aca="false">IF(A112="","",MAX(D112*2-C112,D112-C112+1))</f>
        <v/>
      </c>
      <c r="F112" s="22" t="str">
        <f aca="false">IF(A112="","",VLOOKUP(A112,Anagrafica!A:I,9,FALSE()))</f>
        <v/>
      </c>
    </row>
    <row r="113" customFormat="false" ht="15" hidden="false" customHeight="false" outlineLevel="0" collapsed="false">
      <c r="A113" s="22" t="str">
        <f aca="false">IF(AND(Giacenze!A111&lt;&gt;"",Giacenze!H111="SOTTO SCORTA"),Giacenze!A111,"")</f>
        <v/>
      </c>
      <c r="B113" s="22" t="str">
        <f aca="false">IF(A113="","",Giacenze!B111)</f>
        <v/>
      </c>
      <c r="C113" s="23" t="str">
        <f aca="false">IF(A113="","",Giacenze!F111)</f>
        <v/>
      </c>
      <c r="D113" s="23" t="str">
        <f aca="false">IF(A113="","",Giacenze!G111)</f>
        <v/>
      </c>
      <c r="E113" s="23" t="str">
        <f aca="false">IF(A113="","",MAX(D113*2-C113,D113-C113+1))</f>
        <v/>
      </c>
      <c r="F113" s="22" t="str">
        <f aca="false">IF(A113="","",VLOOKUP(A113,Anagrafica!A:I,9,FALSE()))</f>
        <v/>
      </c>
    </row>
    <row r="114" customFormat="false" ht="15" hidden="false" customHeight="false" outlineLevel="0" collapsed="false">
      <c r="A114" s="22" t="str">
        <f aca="false">IF(AND(Giacenze!A112&lt;&gt;"",Giacenze!H112="SOTTO SCORTA"),Giacenze!A112,"")</f>
        <v/>
      </c>
      <c r="B114" s="22" t="str">
        <f aca="false">IF(A114="","",Giacenze!B112)</f>
        <v/>
      </c>
      <c r="C114" s="23" t="str">
        <f aca="false">IF(A114="","",Giacenze!F112)</f>
        <v/>
      </c>
      <c r="D114" s="23" t="str">
        <f aca="false">IF(A114="","",Giacenze!G112)</f>
        <v/>
      </c>
      <c r="E114" s="23" t="str">
        <f aca="false">IF(A114="","",MAX(D114*2-C114,D114-C114+1))</f>
        <v/>
      </c>
      <c r="F114" s="22" t="str">
        <f aca="false">IF(A114="","",VLOOKUP(A114,Anagrafica!A:I,9,FALSE()))</f>
        <v/>
      </c>
    </row>
    <row r="115" customFormat="false" ht="15" hidden="false" customHeight="false" outlineLevel="0" collapsed="false">
      <c r="A115" s="22" t="str">
        <f aca="false">IF(AND(Giacenze!A113&lt;&gt;"",Giacenze!H113="SOTTO SCORTA"),Giacenze!A113,"")</f>
        <v/>
      </c>
      <c r="B115" s="22" t="str">
        <f aca="false">IF(A115="","",Giacenze!B113)</f>
        <v/>
      </c>
      <c r="C115" s="23" t="str">
        <f aca="false">IF(A115="","",Giacenze!F113)</f>
        <v/>
      </c>
      <c r="D115" s="23" t="str">
        <f aca="false">IF(A115="","",Giacenze!G113)</f>
        <v/>
      </c>
      <c r="E115" s="23" t="str">
        <f aca="false">IF(A115="","",MAX(D115*2-C115,D115-C115+1))</f>
        <v/>
      </c>
      <c r="F115" s="22" t="str">
        <f aca="false">IF(A115="","",VLOOKUP(A115,Anagrafica!A:I,9,FALSE()))</f>
        <v/>
      </c>
    </row>
    <row r="116" customFormat="false" ht="15" hidden="false" customHeight="false" outlineLevel="0" collapsed="false">
      <c r="A116" s="22" t="str">
        <f aca="false">IF(AND(Giacenze!A114&lt;&gt;"",Giacenze!H114="SOTTO SCORTA"),Giacenze!A114,"")</f>
        <v/>
      </c>
      <c r="B116" s="22" t="str">
        <f aca="false">IF(A116="","",Giacenze!B114)</f>
        <v/>
      </c>
      <c r="C116" s="23" t="str">
        <f aca="false">IF(A116="","",Giacenze!F114)</f>
        <v/>
      </c>
      <c r="D116" s="23" t="str">
        <f aca="false">IF(A116="","",Giacenze!G114)</f>
        <v/>
      </c>
      <c r="E116" s="23" t="str">
        <f aca="false">IF(A116="","",MAX(D116*2-C116,D116-C116+1))</f>
        <v/>
      </c>
      <c r="F116" s="22" t="str">
        <f aca="false">IF(A116="","",VLOOKUP(A116,Anagrafica!A:I,9,FALSE()))</f>
        <v/>
      </c>
    </row>
    <row r="117" customFormat="false" ht="15" hidden="false" customHeight="false" outlineLevel="0" collapsed="false">
      <c r="A117" s="22" t="str">
        <f aca="false">IF(AND(Giacenze!A115&lt;&gt;"",Giacenze!H115="SOTTO SCORTA"),Giacenze!A115,"")</f>
        <v/>
      </c>
      <c r="B117" s="22" t="str">
        <f aca="false">IF(A117="","",Giacenze!B115)</f>
        <v/>
      </c>
      <c r="C117" s="23" t="str">
        <f aca="false">IF(A117="","",Giacenze!F115)</f>
        <v/>
      </c>
      <c r="D117" s="23" t="str">
        <f aca="false">IF(A117="","",Giacenze!G115)</f>
        <v/>
      </c>
      <c r="E117" s="23" t="str">
        <f aca="false">IF(A117="","",MAX(D117*2-C117,D117-C117+1))</f>
        <v/>
      </c>
      <c r="F117" s="22" t="str">
        <f aca="false">IF(A117="","",VLOOKUP(A117,Anagrafica!A:I,9,FALSE()))</f>
        <v/>
      </c>
    </row>
    <row r="118" customFormat="false" ht="15" hidden="false" customHeight="false" outlineLevel="0" collapsed="false">
      <c r="A118" s="22" t="str">
        <f aca="false">IF(AND(Giacenze!A116&lt;&gt;"",Giacenze!H116="SOTTO SCORTA"),Giacenze!A116,"")</f>
        <v/>
      </c>
      <c r="B118" s="22" t="str">
        <f aca="false">IF(A118="","",Giacenze!B116)</f>
        <v/>
      </c>
      <c r="C118" s="23" t="str">
        <f aca="false">IF(A118="","",Giacenze!F116)</f>
        <v/>
      </c>
      <c r="D118" s="23" t="str">
        <f aca="false">IF(A118="","",Giacenze!G116)</f>
        <v/>
      </c>
      <c r="E118" s="23" t="str">
        <f aca="false">IF(A118="","",MAX(D118*2-C118,D118-C118+1))</f>
        <v/>
      </c>
      <c r="F118" s="22" t="str">
        <f aca="false">IF(A118="","",VLOOKUP(A118,Anagrafica!A:I,9,FALSE()))</f>
        <v/>
      </c>
    </row>
    <row r="119" customFormat="false" ht="15" hidden="false" customHeight="false" outlineLevel="0" collapsed="false">
      <c r="A119" s="22" t="str">
        <f aca="false">IF(AND(Giacenze!A117&lt;&gt;"",Giacenze!H117="SOTTO SCORTA"),Giacenze!A117,"")</f>
        <v/>
      </c>
      <c r="B119" s="22" t="str">
        <f aca="false">IF(A119="","",Giacenze!B117)</f>
        <v/>
      </c>
      <c r="C119" s="23" t="str">
        <f aca="false">IF(A119="","",Giacenze!F117)</f>
        <v/>
      </c>
      <c r="D119" s="23" t="str">
        <f aca="false">IF(A119="","",Giacenze!G117)</f>
        <v/>
      </c>
      <c r="E119" s="23" t="str">
        <f aca="false">IF(A119="","",MAX(D119*2-C119,D119-C119+1))</f>
        <v/>
      </c>
      <c r="F119" s="22" t="str">
        <f aca="false">IF(A119="","",VLOOKUP(A119,Anagrafica!A:I,9,FALSE()))</f>
        <v/>
      </c>
    </row>
    <row r="120" customFormat="false" ht="15" hidden="false" customHeight="false" outlineLevel="0" collapsed="false">
      <c r="A120" s="22" t="str">
        <f aca="false">IF(AND(Giacenze!A118&lt;&gt;"",Giacenze!H118="SOTTO SCORTA"),Giacenze!A118,"")</f>
        <v/>
      </c>
      <c r="B120" s="22" t="str">
        <f aca="false">IF(A120="","",Giacenze!B118)</f>
        <v/>
      </c>
      <c r="C120" s="23" t="str">
        <f aca="false">IF(A120="","",Giacenze!F118)</f>
        <v/>
      </c>
      <c r="D120" s="23" t="str">
        <f aca="false">IF(A120="","",Giacenze!G118)</f>
        <v/>
      </c>
      <c r="E120" s="23" t="str">
        <f aca="false">IF(A120="","",MAX(D120*2-C120,D120-C120+1))</f>
        <v/>
      </c>
      <c r="F120" s="22" t="str">
        <f aca="false">IF(A120="","",VLOOKUP(A120,Anagrafica!A:I,9,FALSE()))</f>
        <v/>
      </c>
    </row>
    <row r="121" customFormat="false" ht="15" hidden="false" customHeight="false" outlineLevel="0" collapsed="false">
      <c r="A121" s="22" t="str">
        <f aca="false">IF(AND(Giacenze!A119&lt;&gt;"",Giacenze!H119="SOTTO SCORTA"),Giacenze!A119,"")</f>
        <v/>
      </c>
      <c r="B121" s="22" t="str">
        <f aca="false">IF(A121="","",Giacenze!B119)</f>
        <v/>
      </c>
      <c r="C121" s="23" t="str">
        <f aca="false">IF(A121="","",Giacenze!F119)</f>
        <v/>
      </c>
      <c r="D121" s="23" t="str">
        <f aca="false">IF(A121="","",Giacenze!G119)</f>
        <v/>
      </c>
      <c r="E121" s="23" t="str">
        <f aca="false">IF(A121="","",MAX(D121*2-C121,D121-C121+1))</f>
        <v/>
      </c>
      <c r="F121" s="22" t="str">
        <f aca="false">IF(A121="","",VLOOKUP(A121,Anagrafica!A:I,9,FALSE()))</f>
        <v/>
      </c>
    </row>
    <row r="122" customFormat="false" ht="15" hidden="false" customHeight="false" outlineLevel="0" collapsed="false">
      <c r="A122" s="22" t="str">
        <f aca="false">IF(AND(Giacenze!A120&lt;&gt;"",Giacenze!H120="SOTTO SCORTA"),Giacenze!A120,"")</f>
        <v/>
      </c>
      <c r="B122" s="22" t="str">
        <f aca="false">IF(A122="","",Giacenze!B120)</f>
        <v/>
      </c>
      <c r="C122" s="23" t="str">
        <f aca="false">IF(A122="","",Giacenze!F120)</f>
        <v/>
      </c>
      <c r="D122" s="23" t="str">
        <f aca="false">IF(A122="","",Giacenze!G120)</f>
        <v/>
      </c>
      <c r="E122" s="23" t="str">
        <f aca="false">IF(A122="","",MAX(D122*2-C122,D122-C122+1))</f>
        <v/>
      </c>
      <c r="F122" s="22" t="str">
        <f aca="false">IF(A122="","",VLOOKUP(A122,Anagrafica!A:I,9,FALSE()))</f>
        <v/>
      </c>
    </row>
    <row r="123" customFormat="false" ht="15" hidden="false" customHeight="false" outlineLevel="0" collapsed="false">
      <c r="A123" s="22" t="str">
        <f aca="false">IF(AND(Giacenze!A121&lt;&gt;"",Giacenze!H121="SOTTO SCORTA"),Giacenze!A121,"")</f>
        <v/>
      </c>
      <c r="B123" s="22" t="str">
        <f aca="false">IF(A123="","",Giacenze!B121)</f>
        <v/>
      </c>
      <c r="C123" s="23" t="str">
        <f aca="false">IF(A123="","",Giacenze!F121)</f>
        <v/>
      </c>
      <c r="D123" s="23" t="str">
        <f aca="false">IF(A123="","",Giacenze!G121)</f>
        <v/>
      </c>
      <c r="E123" s="23" t="str">
        <f aca="false">IF(A123="","",MAX(D123*2-C123,D123-C123+1))</f>
        <v/>
      </c>
      <c r="F123" s="22" t="str">
        <f aca="false">IF(A123="","",VLOOKUP(A123,Anagrafica!A:I,9,FALSE()))</f>
        <v/>
      </c>
    </row>
    <row r="124" customFormat="false" ht="15" hidden="false" customHeight="false" outlineLevel="0" collapsed="false">
      <c r="A124" s="22" t="str">
        <f aca="false">IF(AND(Giacenze!A122&lt;&gt;"",Giacenze!H122="SOTTO SCORTA"),Giacenze!A122,"")</f>
        <v/>
      </c>
      <c r="B124" s="22" t="str">
        <f aca="false">IF(A124="","",Giacenze!B122)</f>
        <v/>
      </c>
      <c r="C124" s="23" t="str">
        <f aca="false">IF(A124="","",Giacenze!F122)</f>
        <v/>
      </c>
      <c r="D124" s="23" t="str">
        <f aca="false">IF(A124="","",Giacenze!G122)</f>
        <v/>
      </c>
      <c r="E124" s="23" t="str">
        <f aca="false">IF(A124="","",MAX(D124*2-C124,D124-C124+1))</f>
        <v/>
      </c>
      <c r="F124" s="22" t="str">
        <f aca="false">IF(A124="","",VLOOKUP(A124,Anagrafica!A:I,9,FALSE()))</f>
        <v/>
      </c>
    </row>
    <row r="125" customFormat="false" ht="15" hidden="false" customHeight="false" outlineLevel="0" collapsed="false">
      <c r="A125" s="22" t="str">
        <f aca="false">IF(AND(Giacenze!A123&lt;&gt;"",Giacenze!H123="SOTTO SCORTA"),Giacenze!A123,"")</f>
        <v/>
      </c>
      <c r="B125" s="22" t="str">
        <f aca="false">IF(A125="","",Giacenze!B123)</f>
        <v/>
      </c>
      <c r="C125" s="23" t="str">
        <f aca="false">IF(A125="","",Giacenze!F123)</f>
        <v/>
      </c>
      <c r="D125" s="23" t="str">
        <f aca="false">IF(A125="","",Giacenze!G123)</f>
        <v/>
      </c>
      <c r="E125" s="23" t="str">
        <f aca="false">IF(A125="","",MAX(D125*2-C125,D125-C125+1))</f>
        <v/>
      </c>
      <c r="F125" s="22" t="str">
        <f aca="false">IF(A125="","",VLOOKUP(A125,Anagrafica!A:I,9,FALSE()))</f>
        <v/>
      </c>
    </row>
    <row r="126" customFormat="false" ht="15" hidden="false" customHeight="false" outlineLevel="0" collapsed="false">
      <c r="A126" s="22" t="str">
        <f aca="false">IF(AND(Giacenze!A124&lt;&gt;"",Giacenze!H124="SOTTO SCORTA"),Giacenze!A124,"")</f>
        <v/>
      </c>
      <c r="B126" s="22" t="str">
        <f aca="false">IF(A126="","",Giacenze!B124)</f>
        <v/>
      </c>
      <c r="C126" s="23" t="str">
        <f aca="false">IF(A126="","",Giacenze!F124)</f>
        <v/>
      </c>
      <c r="D126" s="23" t="str">
        <f aca="false">IF(A126="","",Giacenze!G124)</f>
        <v/>
      </c>
      <c r="E126" s="23" t="str">
        <f aca="false">IF(A126="","",MAX(D126*2-C126,D126-C126+1))</f>
        <v/>
      </c>
      <c r="F126" s="22" t="str">
        <f aca="false">IF(A126="","",VLOOKUP(A126,Anagrafica!A:I,9,FALSE()))</f>
        <v/>
      </c>
    </row>
    <row r="127" customFormat="false" ht="15" hidden="false" customHeight="false" outlineLevel="0" collapsed="false">
      <c r="A127" s="22" t="str">
        <f aca="false">IF(AND(Giacenze!A125&lt;&gt;"",Giacenze!H125="SOTTO SCORTA"),Giacenze!A125,"")</f>
        <v/>
      </c>
      <c r="B127" s="22" t="str">
        <f aca="false">IF(A127="","",Giacenze!B125)</f>
        <v/>
      </c>
      <c r="C127" s="23" t="str">
        <f aca="false">IF(A127="","",Giacenze!F125)</f>
        <v/>
      </c>
      <c r="D127" s="23" t="str">
        <f aca="false">IF(A127="","",Giacenze!G125)</f>
        <v/>
      </c>
      <c r="E127" s="23" t="str">
        <f aca="false">IF(A127="","",MAX(D127*2-C127,D127-C127+1))</f>
        <v/>
      </c>
      <c r="F127" s="22" t="str">
        <f aca="false">IF(A127="","",VLOOKUP(A127,Anagrafica!A:I,9,FALSE()))</f>
        <v/>
      </c>
    </row>
    <row r="128" customFormat="false" ht="15" hidden="false" customHeight="false" outlineLevel="0" collapsed="false">
      <c r="A128" s="22" t="str">
        <f aca="false">IF(AND(Giacenze!A126&lt;&gt;"",Giacenze!H126="SOTTO SCORTA"),Giacenze!A126,"")</f>
        <v/>
      </c>
      <c r="B128" s="22" t="str">
        <f aca="false">IF(A128="","",Giacenze!B126)</f>
        <v/>
      </c>
      <c r="C128" s="23" t="str">
        <f aca="false">IF(A128="","",Giacenze!F126)</f>
        <v/>
      </c>
      <c r="D128" s="23" t="str">
        <f aca="false">IF(A128="","",Giacenze!G126)</f>
        <v/>
      </c>
      <c r="E128" s="23" t="str">
        <f aca="false">IF(A128="","",MAX(D128*2-C128,D128-C128+1))</f>
        <v/>
      </c>
      <c r="F128" s="22" t="str">
        <f aca="false">IF(A128="","",VLOOKUP(A128,Anagrafica!A:I,9,FALSE()))</f>
        <v/>
      </c>
    </row>
    <row r="129" customFormat="false" ht="15" hidden="false" customHeight="false" outlineLevel="0" collapsed="false">
      <c r="A129" s="22" t="str">
        <f aca="false">IF(AND(Giacenze!A127&lt;&gt;"",Giacenze!H127="SOTTO SCORTA"),Giacenze!A127,"")</f>
        <v/>
      </c>
      <c r="B129" s="22" t="str">
        <f aca="false">IF(A129="","",Giacenze!B127)</f>
        <v/>
      </c>
      <c r="C129" s="23" t="str">
        <f aca="false">IF(A129="","",Giacenze!F127)</f>
        <v/>
      </c>
      <c r="D129" s="23" t="str">
        <f aca="false">IF(A129="","",Giacenze!G127)</f>
        <v/>
      </c>
      <c r="E129" s="23" t="str">
        <f aca="false">IF(A129="","",MAX(D129*2-C129,D129-C129+1))</f>
        <v/>
      </c>
      <c r="F129" s="22" t="str">
        <f aca="false">IF(A129="","",VLOOKUP(A129,Anagrafica!A:I,9,FALSE()))</f>
        <v/>
      </c>
    </row>
    <row r="130" customFormat="false" ht="15" hidden="false" customHeight="false" outlineLevel="0" collapsed="false">
      <c r="A130" s="22" t="str">
        <f aca="false">IF(AND(Giacenze!A128&lt;&gt;"",Giacenze!H128="SOTTO SCORTA"),Giacenze!A128,"")</f>
        <v/>
      </c>
      <c r="B130" s="22" t="str">
        <f aca="false">IF(A130="","",Giacenze!B128)</f>
        <v/>
      </c>
      <c r="C130" s="23" t="str">
        <f aca="false">IF(A130="","",Giacenze!F128)</f>
        <v/>
      </c>
      <c r="D130" s="23" t="str">
        <f aca="false">IF(A130="","",Giacenze!G128)</f>
        <v/>
      </c>
      <c r="E130" s="23" t="str">
        <f aca="false">IF(A130="","",MAX(D130*2-C130,D130-C130+1))</f>
        <v/>
      </c>
      <c r="F130" s="22" t="str">
        <f aca="false">IF(A130="","",VLOOKUP(A130,Anagrafica!A:I,9,FALSE()))</f>
        <v/>
      </c>
    </row>
    <row r="131" customFormat="false" ht="15" hidden="false" customHeight="false" outlineLevel="0" collapsed="false">
      <c r="A131" s="22" t="str">
        <f aca="false">IF(AND(Giacenze!A129&lt;&gt;"",Giacenze!H129="SOTTO SCORTA"),Giacenze!A129,"")</f>
        <v/>
      </c>
      <c r="B131" s="22" t="str">
        <f aca="false">IF(A131="","",Giacenze!B129)</f>
        <v/>
      </c>
      <c r="C131" s="23" t="str">
        <f aca="false">IF(A131="","",Giacenze!F129)</f>
        <v/>
      </c>
      <c r="D131" s="23" t="str">
        <f aca="false">IF(A131="","",Giacenze!G129)</f>
        <v/>
      </c>
      <c r="E131" s="23" t="str">
        <f aca="false">IF(A131="","",MAX(D131*2-C131,D131-C131+1))</f>
        <v/>
      </c>
      <c r="F131" s="22" t="str">
        <f aca="false">IF(A131="","",VLOOKUP(A131,Anagrafica!A:I,9,FALSE()))</f>
        <v/>
      </c>
    </row>
    <row r="132" customFormat="false" ht="15" hidden="false" customHeight="false" outlineLevel="0" collapsed="false">
      <c r="A132" s="22" t="str">
        <f aca="false">IF(AND(Giacenze!A130&lt;&gt;"",Giacenze!H130="SOTTO SCORTA"),Giacenze!A130,"")</f>
        <v/>
      </c>
      <c r="B132" s="22" t="str">
        <f aca="false">IF(A132="","",Giacenze!B130)</f>
        <v/>
      </c>
      <c r="C132" s="23" t="str">
        <f aca="false">IF(A132="","",Giacenze!F130)</f>
        <v/>
      </c>
      <c r="D132" s="23" t="str">
        <f aca="false">IF(A132="","",Giacenze!G130)</f>
        <v/>
      </c>
      <c r="E132" s="23" t="str">
        <f aca="false">IF(A132="","",MAX(D132*2-C132,D132-C132+1))</f>
        <v/>
      </c>
      <c r="F132" s="22" t="str">
        <f aca="false">IF(A132="","",VLOOKUP(A132,Anagrafica!A:I,9,FALSE()))</f>
        <v/>
      </c>
    </row>
    <row r="133" customFormat="false" ht="15" hidden="false" customHeight="false" outlineLevel="0" collapsed="false">
      <c r="A133" s="22" t="str">
        <f aca="false">IF(AND(Giacenze!A131&lt;&gt;"",Giacenze!H131="SOTTO SCORTA"),Giacenze!A131,"")</f>
        <v/>
      </c>
      <c r="B133" s="22" t="str">
        <f aca="false">IF(A133="","",Giacenze!B131)</f>
        <v/>
      </c>
      <c r="C133" s="23" t="str">
        <f aca="false">IF(A133="","",Giacenze!F131)</f>
        <v/>
      </c>
      <c r="D133" s="23" t="str">
        <f aca="false">IF(A133="","",Giacenze!G131)</f>
        <v/>
      </c>
      <c r="E133" s="23" t="str">
        <f aca="false">IF(A133="","",MAX(D133*2-C133,D133-C133+1))</f>
        <v/>
      </c>
      <c r="F133" s="22" t="str">
        <f aca="false">IF(A133="","",VLOOKUP(A133,Anagrafica!A:I,9,FALSE()))</f>
        <v/>
      </c>
    </row>
    <row r="134" customFormat="false" ht="15" hidden="false" customHeight="false" outlineLevel="0" collapsed="false">
      <c r="A134" s="22" t="str">
        <f aca="false">IF(AND(Giacenze!A132&lt;&gt;"",Giacenze!H132="SOTTO SCORTA"),Giacenze!A132,"")</f>
        <v/>
      </c>
      <c r="B134" s="22" t="str">
        <f aca="false">IF(A134="","",Giacenze!B132)</f>
        <v/>
      </c>
      <c r="C134" s="23" t="str">
        <f aca="false">IF(A134="","",Giacenze!F132)</f>
        <v/>
      </c>
      <c r="D134" s="23" t="str">
        <f aca="false">IF(A134="","",Giacenze!G132)</f>
        <v/>
      </c>
      <c r="E134" s="23" t="str">
        <f aca="false">IF(A134="","",MAX(D134*2-C134,D134-C134+1))</f>
        <v/>
      </c>
      <c r="F134" s="22" t="str">
        <f aca="false">IF(A134="","",VLOOKUP(A134,Anagrafica!A:I,9,FALSE()))</f>
        <v/>
      </c>
    </row>
    <row r="135" customFormat="false" ht="15" hidden="false" customHeight="false" outlineLevel="0" collapsed="false">
      <c r="A135" s="22" t="str">
        <f aca="false">IF(AND(Giacenze!A133&lt;&gt;"",Giacenze!H133="SOTTO SCORTA"),Giacenze!A133,"")</f>
        <v/>
      </c>
      <c r="B135" s="22" t="str">
        <f aca="false">IF(A135="","",Giacenze!B133)</f>
        <v/>
      </c>
      <c r="C135" s="23" t="str">
        <f aca="false">IF(A135="","",Giacenze!F133)</f>
        <v/>
      </c>
      <c r="D135" s="23" t="str">
        <f aca="false">IF(A135="","",Giacenze!G133)</f>
        <v/>
      </c>
      <c r="E135" s="23" t="str">
        <f aca="false">IF(A135="","",MAX(D135*2-C135,D135-C135+1))</f>
        <v/>
      </c>
      <c r="F135" s="22" t="str">
        <f aca="false">IF(A135="","",VLOOKUP(A135,Anagrafica!A:I,9,FALSE()))</f>
        <v/>
      </c>
    </row>
    <row r="136" customFormat="false" ht="15" hidden="false" customHeight="false" outlineLevel="0" collapsed="false">
      <c r="A136" s="22" t="str">
        <f aca="false">IF(AND(Giacenze!A134&lt;&gt;"",Giacenze!H134="SOTTO SCORTA"),Giacenze!A134,"")</f>
        <v/>
      </c>
      <c r="B136" s="22" t="str">
        <f aca="false">IF(A136="","",Giacenze!B134)</f>
        <v/>
      </c>
      <c r="C136" s="23" t="str">
        <f aca="false">IF(A136="","",Giacenze!F134)</f>
        <v/>
      </c>
      <c r="D136" s="23" t="str">
        <f aca="false">IF(A136="","",Giacenze!G134)</f>
        <v/>
      </c>
      <c r="E136" s="23" t="str">
        <f aca="false">IF(A136="","",MAX(D136*2-C136,D136-C136+1))</f>
        <v/>
      </c>
      <c r="F136" s="22" t="str">
        <f aca="false">IF(A136="","",VLOOKUP(A136,Anagrafica!A:I,9,FALSE()))</f>
        <v/>
      </c>
    </row>
    <row r="137" customFormat="false" ht="15" hidden="false" customHeight="false" outlineLevel="0" collapsed="false">
      <c r="A137" s="22" t="str">
        <f aca="false">IF(AND(Giacenze!A135&lt;&gt;"",Giacenze!H135="SOTTO SCORTA"),Giacenze!A135,"")</f>
        <v/>
      </c>
      <c r="B137" s="22" t="str">
        <f aca="false">IF(A137="","",Giacenze!B135)</f>
        <v/>
      </c>
      <c r="C137" s="23" t="str">
        <f aca="false">IF(A137="","",Giacenze!F135)</f>
        <v/>
      </c>
      <c r="D137" s="23" t="str">
        <f aca="false">IF(A137="","",Giacenze!G135)</f>
        <v/>
      </c>
      <c r="E137" s="23" t="str">
        <f aca="false">IF(A137="","",MAX(D137*2-C137,D137-C137+1))</f>
        <v/>
      </c>
      <c r="F137" s="22" t="str">
        <f aca="false">IF(A137="","",VLOOKUP(A137,Anagrafica!A:I,9,FALSE()))</f>
        <v/>
      </c>
    </row>
    <row r="138" customFormat="false" ht="15" hidden="false" customHeight="false" outlineLevel="0" collapsed="false">
      <c r="A138" s="22" t="str">
        <f aca="false">IF(AND(Giacenze!A136&lt;&gt;"",Giacenze!H136="SOTTO SCORTA"),Giacenze!A136,"")</f>
        <v/>
      </c>
      <c r="B138" s="22" t="str">
        <f aca="false">IF(A138="","",Giacenze!B136)</f>
        <v/>
      </c>
      <c r="C138" s="23" t="str">
        <f aca="false">IF(A138="","",Giacenze!F136)</f>
        <v/>
      </c>
      <c r="D138" s="23" t="str">
        <f aca="false">IF(A138="","",Giacenze!G136)</f>
        <v/>
      </c>
      <c r="E138" s="23" t="str">
        <f aca="false">IF(A138="","",MAX(D138*2-C138,D138-C138+1))</f>
        <v/>
      </c>
      <c r="F138" s="22" t="str">
        <f aca="false">IF(A138="","",VLOOKUP(A138,Anagrafica!A:I,9,FALSE()))</f>
        <v/>
      </c>
    </row>
    <row r="139" customFormat="false" ht="15" hidden="false" customHeight="false" outlineLevel="0" collapsed="false">
      <c r="A139" s="22" t="str">
        <f aca="false">IF(AND(Giacenze!A137&lt;&gt;"",Giacenze!H137="SOTTO SCORTA"),Giacenze!A137,"")</f>
        <v/>
      </c>
      <c r="B139" s="22" t="str">
        <f aca="false">IF(A139="","",Giacenze!B137)</f>
        <v/>
      </c>
      <c r="C139" s="23" t="str">
        <f aca="false">IF(A139="","",Giacenze!F137)</f>
        <v/>
      </c>
      <c r="D139" s="23" t="str">
        <f aca="false">IF(A139="","",Giacenze!G137)</f>
        <v/>
      </c>
      <c r="E139" s="23" t="str">
        <f aca="false">IF(A139="","",MAX(D139*2-C139,D139-C139+1))</f>
        <v/>
      </c>
      <c r="F139" s="22" t="str">
        <f aca="false">IF(A139="","",VLOOKUP(A139,Anagrafica!A:I,9,FALSE()))</f>
        <v/>
      </c>
    </row>
    <row r="140" customFormat="false" ht="15" hidden="false" customHeight="false" outlineLevel="0" collapsed="false">
      <c r="A140" s="22" t="str">
        <f aca="false">IF(AND(Giacenze!A138&lt;&gt;"",Giacenze!H138="SOTTO SCORTA"),Giacenze!A138,"")</f>
        <v/>
      </c>
      <c r="B140" s="22" t="str">
        <f aca="false">IF(A140="","",Giacenze!B138)</f>
        <v/>
      </c>
      <c r="C140" s="23" t="str">
        <f aca="false">IF(A140="","",Giacenze!F138)</f>
        <v/>
      </c>
      <c r="D140" s="23" t="str">
        <f aca="false">IF(A140="","",Giacenze!G138)</f>
        <v/>
      </c>
      <c r="E140" s="23" t="str">
        <f aca="false">IF(A140="","",MAX(D140*2-C140,D140-C140+1))</f>
        <v/>
      </c>
      <c r="F140" s="22" t="str">
        <f aca="false">IF(A140="","",VLOOKUP(A140,Anagrafica!A:I,9,FALSE()))</f>
        <v/>
      </c>
    </row>
    <row r="141" customFormat="false" ht="15" hidden="false" customHeight="false" outlineLevel="0" collapsed="false">
      <c r="A141" s="22" t="str">
        <f aca="false">IF(AND(Giacenze!A139&lt;&gt;"",Giacenze!H139="SOTTO SCORTA"),Giacenze!A139,"")</f>
        <v/>
      </c>
      <c r="B141" s="22" t="str">
        <f aca="false">IF(A141="","",Giacenze!B139)</f>
        <v/>
      </c>
      <c r="C141" s="23" t="str">
        <f aca="false">IF(A141="","",Giacenze!F139)</f>
        <v/>
      </c>
      <c r="D141" s="23" t="str">
        <f aca="false">IF(A141="","",Giacenze!G139)</f>
        <v/>
      </c>
      <c r="E141" s="23" t="str">
        <f aca="false">IF(A141="","",MAX(D141*2-C141,D141-C141+1))</f>
        <v/>
      </c>
      <c r="F141" s="22" t="str">
        <f aca="false">IF(A141="","",VLOOKUP(A141,Anagrafica!A:I,9,FALSE()))</f>
        <v/>
      </c>
    </row>
    <row r="142" customFormat="false" ht="15" hidden="false" customHeight="false" outlineLevel="0" collapsed="false">
      <c r="A142" s="22" t="str">
        <f aca="false">IF(AND(Giacenze!A140&lt;&gt;"",Giacenze!H140="SOTTO SCORTA"),Giacenze!A140,"")</f>
        <v/>
      </c>
      <c r="B142" s="22" t="str">
        <f aca="false">IF(A142="","",Giacenze!B140)</f>
        <v/>
      </c>
      <c r="C142" s="23" t="str">
        <f aca="false">IF(A142="","",Giacenze!F140)</f>
        <v/>
      </c>
      <c r="D142" s="23" t="str">
        <f aca="false">IF(A142="","",Giacenze!G140)</f>
        <v/>
      </c>
      <c r="E142" s="23" t="str">
        <f aca="false">IF(A142="","",MAX(D142*2-C142,D142-C142+1))</f>
        <v/>
      </c>
      <c r="F142" s="22" t="str">
        <f aca="false">IF(A142="","",VLOOKUP(A142,Anagrafica!A:I,9,FALSE()))</f>
        <v/>
      </c>
    </row>
    <row r="143" customFormat="false" ht="15" hidden="false" customHeight="false" outlineLevel="0" collapsed="false">
      <c r="A143" s="22" t="str">
        <f aca="false">IF(AND(Giacenze!A141&lt;&gt;"",Giacenze!H141="SOTTO SCORTA"),Giacenze!A141,"")</f>
        <v/>
      </c>
      <c r="B143" s="22" t="str">
        <f aca="false">IF(A143="","",Giacenze!B141)</f>
        <v/>
      </c>
      <c r="C143" s="23" t="str">
        <f aca="false">IF(A143="","",Giacenze!F141)</f>
        <v/>
      </c>
      <c r="D143" s="23" t="str">
        <f aca="false">IF(A143="","",Giacenze!G141)</f>
        <v/>
      </c>
      <c r="E143" s="23" t="str">
        <f aca="false">IF(A143="","",MAX(D143*2-C143,D143-C143+1))</f>
        <v/>
      </c>
      <c r="F143" s="22" t="str">
        <f aca="false">IF(A143="","",VLOOKUP(A143,Anagrafica!A:I,9,FALSE()))</f>
        <v/>
      </c>
    </row>
    <row r="144" customFormat="false" ht="15" hidden="false" customHeight="false" outlineLevel="0" collapsed="false">
      <c r="A144" s="22" t="str">
        <f aca="false">IF(AND(Giacenze!A142&lt;&gt;"",Giacenze!H142="SOTTO SCORTA"),Giacenze!A142,"")</f>
        <v/>
      </c>
      <c r="B144" s="22" t="str">
        <f aca="false">IF(A144="","",Giacenze!B142)</f>
        <v/>
      </c>
      <c r="C144" s="23" t="str">
        <f aca="false">IF(A144="","",Giacenze!F142)</f>
        <v/>
      </c>
      <c r="D144" s="23" t="str">
        <f aca="false">IF(A144="","",Giacenze!G142)</f>
        <v/>
      </c>
      <c r="E144" s="23" t="str">
        <f aca="false">IF(A144="","",MAX(D144*2-C144,D144-C144+1))</f>
        <v/>
      </c>
      <c r="F144" s="22" t="str">
        <f aca="false">IF(A144="","",VLOOKUP(A144,Anagrafica!A:I,9,FALSE()))</f>
        <v/>
      </c>
    </row>
    <row r="145" customFormat="false" ht="15" hidden="false" customHeight="false" outlineLevel="0" collapsed="false">
      <c r="A145" s="22" t="str">
        <f aca="false">IF(AND(Giacenze!A143&lt;&gt;"",Giacenze!H143="SOTTO SCORTA"),Giacenze!A143,"")</f>
        <v/>
      </c>
      <c r="B145" s="22" t="str">
        <f aca="false">IF(A145="","",Giacenze!B143)</f>
        <v/>
      </c>
      <c r="C145" s="23" t="str">
        <f aca="false">IF(A145="","",Giacenze!F143)</f>
        <v/>
      </c>
      <c r="D145" s="23" t="str">
        <f aca="false">IF(A145="","",Giacenze!G143)</f>
        <v/>
      </c>
      <c r="E145" s="23" t="str">
        <f aca="false">IF(A145="","",MAX(D145*2-C145,D145-C145+1))</f>
        <v/>
      </c>
      <c r="F145" s="22" t="str">
        <f aca="false">IF(A145="","",VLOOKUP(A145,Anagrafica!A:I,9,FALSE()))</f>
        <v/>
      </c>
    </row>
    <row r="146" customFormat="false" ht="15" hidden="false" customHeight="false" outlineLevel="0" collapsed="false">
      <c r="A146" s="22" t="str">
        <f aca="false">IF(AND(Giacenze!A144&lt;&gt;"",Giacenze!H144="SOTTO SCORTA"),Giacenze!A144,"")</f>
        <v/>
      </c>
      <c r="B146" s="22" t="str">
        <f aca="false">IF(A146="","",Giacenze!B144)</f>
        <v/>
      </c>
      <c r="C146" s="23" t="str">
        <f aca="false">IF(A146="","",Giacenze!F144)</f>
        <v/>
      </c>
      <c r="D146" s="23" t="str">
        <f aca="false">IF(A146="","",Giacenze!G144)</f>
        <v/>
      </c>
      <c r="E146" s="23" t="str">
        <f aca="false">IF(A146="","",MAX(D146*2-C146,D146-C146+1))</f>
        <v/>
      </c>
      <c r="F146" s="22" t="str">
        <f aca="false">IF(A146="","",VLOOKUP(A146,Anagrafica!A:I,9,FALSE()))</f>
        <v/>
      </c>
    </row>
    <row r="147" customFormat="false" ht="15" hidden="false" customHeight="false" outlineLevel="0" collapsed="false">
      <c r="A147" s="22" t="str">
        <f aca="false">IF(AND(Giacenze!A145&lt;&gt;"",Giacenze!H145="SOTTO SCORTA"),Giacenze!A145,"")</f>
        <v/>
      </c>
      <c r="B147" s="22" t="str">
        <f aca="false">IF(A147="","",Giacenze!B145)</f>
        <v/>
      </c>
      <c r="C147" s="23" t="str">
        <f aca="false">IF(A147="","",Giacenze!F145)</f>
        <v/>
      </c>
      <c r="D147" s="23" t="str">
        <f aca="false">IF(A147="","",Giacenze!G145)</f>
        <v/>
      </c>
      <c r="E147" s="23" t="str">
        <f aca="false">IF(A147="","",MAX(D147*2-C147,D147-C147+1))</f>
        <v/>
      </c>
      <c r="F147" s="22" t="str">
        <f aca="false">IF(A147="","",VLOOKUP(A147,Anagrafica!A:I,9,FALSE()))</f>
        <v/>
      </c>
    </row>
    <row r="148" customFormat="false" ht="15" hidden="false" customHeight="false" outlineLevel="0" collapsed="false">
      <c r="A148" s="22" t="str">
        <f aca="false">IF(AND(Giacenze!A146&lt;&gt;"",Giacenze!H146="SOTTO SCORTA"),Giacenze!A146,"")</f>
        <v/>
      </c>
      <c r="B148" s="22" t="str">
        <f aca="false">IF(A148="","",Giacenze!B146)</f>
        <v/>
      </c>
      <c r="C148" s="23" t="str">
        <f aca="false">IF(A148="","",Giacenze!F146)</f>
        <v/>
      </c>
      <c r="D148" s="23" t="str">
        <f aca="false">IF(A148="","",Giacenze!G146)</f>
        <v/>
      </c>
      <c r="E148" s="23" t="str">
        <f aca="false">IF(A148="","",MAX(D148*2-C148,D148-C148+1))</f>
        <v/>
      </c>
      <c r="F148" s="22" t="str">
        <f aca="false">IF(A148="","",VLOOKUP(A148,Anagrafica!A:I,9,FALSE()))</f>
        <v/>
      </c>
    </row>
    <row r="149" customFormat="false" ht="15" hidden="false" customHeight="false" outlineLevel="0" collapsed="false">
      <c r="A149" s="22" t="str">
        <f aca="false">IF(AND(Giacenze!A147&lt;&gt;"",Giacenze!H147="SOTTO SCORTA"),Giacenze!A147,"")</f>
        <v/>
      </c>
      <c r="B149" s="22" t="str">
        <f aca="false">IF(A149="","",Giacenze!B147)</f>
        <v/>
      </c>
      <c r="C149" s="23" t="str">
        <f aca="false">IF(A149="","",Giacenze!F147)</f>
        <v/>
      </c>
      <c r="D149" s="23" t="str">
        <f aca="false">IF(A149="","",Giacenze!G147)</f>
        <v/>
      </c>
      <c r="E149" s="23" t="str">
        <f aca="false">IF(A149="","",MAX(D149*2-C149,D149-C149+1))</f>
        <v/>
      </c>
      <c r="F149" s="22" t="str">
        <f aca="false">IF(A149="","",VLOOKUP(A149,Anagrafica!A:I,9,FALSE()))</f>
        <v/>
      </c>
    </row>
    <row r="150" customFormat="false" ht="15" hidden="false" customHeight="false" outlineLevel="0" collapsed="false">
      <c r="A150" s="22" t="str">
        <f aca="false">IF(AND(Giacenze!A148&lt;&gt;"",Giacenze!H148="SOTTO SCORTA"),Giacenze!A148,"")</f>
        <v/>
      </c>
      <c r="B150" s="22" t="str">
        <f aca="false">IF(A150="","",Giacenze!B148)</f>
        <v/>
      </c>
      <c r="C150" s="23" t="str">
        <f aca="false">IF(A150="","",Giacenze!F148)</f>
        <v/>
      </c>
      <c r="D150" s="23" t="str">
        <f aca="false">IF(A150="","",Giacenze!G148)</f>
        <v/>
      </c>
      <c r="E150" s="23" t="str">
        <f aca="false">IF(A150="","",MAX(D150*2-C150,D150-C150+1))</f>
        <v/>
      </c>
      <c r="F150" s="22" t="str">
        <f aca="false">IF(A150="","",VLOOKUP(A150,Anagrafica!A:I,9,FALSE()))</f>
        <v/>
      </c>
    </row>
    <row r="151" customFormat="false" ht="15" hidden="false" customHeight="false" outlineLevel="0" collapsed="false">
      <c r="A151" s="22" t="str">
        <f aca="false">IF(AND(Giacenze!A149&lt;&gt;"",Giacenze!H149="SOTTO SCORTA"),Giacenze!A149,"")</f>
        <v/>
      </c>
      <c r="B151" s="22" t="str">
        <f aca="false">IF(A151="","",Giacenze!B149)</f>
        <v/>
      </c>
      <c r="C151" s="23" t="str">
        <f aca="false">IF(A151="","",Giacenze!F149)</f>
        <v/>
      </c>
      <c r="D151" s="23" t="str">
        <f aca="false">IF(A151="","",Giacenze!G149)</f>
        <v/>
      </c>
      <c r="E151" s="23" t="str">
        <f aca="false">IF(A151="","",MAX(D151*2-C151,D151-C151+1))</f>
        <v/>
      </c>
      <c r="F151" s="22" t="str">
        <f aca="false">IF(A151="","",VLOOKUP(A151,Anagrafica!A:I,9,FALSE()))</f>
        <v/>
      </c>
    </row>
    <row r="152" customFormat="false" ht="15" hidden="false" customHeight="false" outlineLevel="0" collapsed="false">
      <c r="A152" s="22" t="str">
        <f aca="false">IF(AND(Giacenze!A150&lt;&gt;"",Giacenze!H150="SOTTO SCORTA"),Giacenze!A150,"")</f>
        <v/>
      </c>
      <c r="B152" s="22" t="str">
        <f aca="false">IF(A152="","",Giacenze!B150)</f>
        <v/>
      </c>
      <c r="C152" s="23" t="str">
        <f aca="false">IF(A152="","",Giacenze!F150)</f>
        <v/>
      </c>
      <c r="D152" s="23" t="str">
        <f aca="false">IF(A152="","",Giacenze!G150)</f>
        <v/>
      </c>
      <c r="E152" s="23" t="str">
        <f aca="false">IF(A152="","",MAX(D152*2-C152,D152-C152+1))</f>
        <v/>
      </c>
      <c r="F152" s="22" t="str">
        <f aca="false">IF(A152="","",VLOOKUP(A152,Anagrafica!A:I,9,FALSE()))</f>
        <v/>
      </c>
    </row>
    <row r="153" customFormat="false" ht="15" hidden="false" customHeight="false" outlineLevel="0" collapsed="false">
      <c r="A153" s="22" t="str">
        <f aca="false">IF(AND(Giacenze!A151&lt;&gt;"",Giacenze!H151="SOTTO SCORTA"),Giacenze!A151,"")</f>
        <v/>
      </c>
      <c r="B153" s="22" t="str">
        <f aca="false">IF(A153="","",Giacenze!B151)</f>
        <v/>
      </c>
      <c r="C153" s="23" t="str">
        <f aca="false">IF(A153="","",Giacenze!F151)</f>
        <v/>
      </c>
      <c r="D153" s="23" t="str">
        <f aca="false">IF(A153="","",Giacenze!G151)</f>
        <v/>
      </c>
      <c r="E153" s="23" t="str">
        <f aca="false">IF(A153="","",MAX(D153*2-C153,D153-C153+1))</f>
        <v/>
      </c>
      <c r="F153" s="22" t="str">
        <f aca="false">IF(A153="","",VLOOKUP(A153,Anagrafica!A:I,9,FALSE()))</f>
        <v/>
      </c>
    </row>
    <row r="154" customFormat="false" ht="15" hidden="false" customHeight="false" outlineLevel="0" collapsed="false">
      <c r="A154" s="22" t="str">
        <f aca="false">IF(AND(Giacenze!A152&lt;&gt;"",Giacenze!H152="SOTTO SCORTA"),Giacenze!A152,"")</f>
        <v/>
      </c>
      <c r="B154" s="22" t="str">
        <f aca="false">IF(A154="","",Giacenze!B152)</f>
        <v/>
      </c>
      <c r="C154" s="23" t="str">
        <f aca="false">IF(A154="","",Giacenze!F152)</f>
        <v/>
      </c>
      <c r="D154" s="23" t="str">
        <f aca="false">IF(A154="","",Giacenze!G152)</f>
        <v/>
      </c>
      <c r="E154" s="23" t="str">
        <f aca="false">IF(A154="","",MAX(D154*2-C154,D154-C154+1))</f>
        <v/>
      </c>
      <c r="F154" s="22" t="str">
        <f aca="false">IF(A154="","",VLOOKUP(A154,Anagrafica!A:I,9,FALSE()))</f>
        <v/>
      </c>
    </row>
    <row r="155" customFormat="false" ht="15" hidden="false" customHeight="false" outlineLevel="0" collapsed="false">
      <c r="A155" s="22" t="str">
        <f aca="false">IF(AND(Giacenze!A153&lt;&gt;"",Giacenze!H153="SOTTO SCORTA"),Giacenze!A153,"")</f>
        <v/>
      </c>
      <c r="B155" s="22" t="str">
        <f aca="false">IF(A155="","",Giacenze!B153)</f>
        <v/>
      </c>
      <c r="C155" s="23" t="str">
        <f aca="false">IF(A155="","",Giacenze!F153)</f>
        <v/>
      </c>
      <c r="D155" s="23" t="str">
        <f aca="false">IF(A155="","",Giacenze!G153)</f>
        <v/>
      </c>
      <c r="E155" s="23" t="str">
        <f aca="false">IF(A155="","",MAX(D155*2-C155,D155-C155+1))</f>
        <v/>
      </c>
      <c r="F155" s="22" t="str">
        <f aca="false">IF(A155="","",VLOOKUP(A155,Anagrafica!A:I,9,FALSE()))</f>
        <v/>
      </c>
    </row>
    <row r="156" customFormat="false" ht="15" hidden="false" customHeight="false" outlineLevel="0" collapsed="false">
      <c r="A156" s="22" t="str">
        <f aca="false">IF(AND(Giacenze!A154&lt;&gt;"",Giacenze!H154="SOTTO SCORTA"),Giacenze!A154,"")</f>
        <v/>
      </c>
      <c r="B156" s="22" t="str">
        <f aca="false">IF(A156="","",Giacenze!B154)</f>
        <v/>
      </c>
      <c r="C156" s="23" t="str">
        <f aca="false">IF(A156="","",Giacenze!F154)</f>
        <v/>
      </c>
      <c r="D156" s="23" t="str">
        <f aca="false">IF(A156="","",Giacenze!G154)</f>
        <v/>
      </c>
      <c r="E156" s="23" t="str">
        <f aca="false">IF(A156="","",MAX(D156*2-C156,D156-C156+1))</f>
        <v/>
      </c>
      <c r="F156" s="22" t="str">
        <f aca="false">IF(A156="","",VLOOKUP(A156,Anagrafica!A:I,9,FALSE()))</f>
        <v/>
      </c>
    </row>
    <row r="157" customFormat="false" ht="15" hidden="false" customHeight="false" outlineLevel="0" collapsed="false">
      <c r="A157" s="22" t="str">
        <f aca="false">IF(AND(Giacenze!A155&lt;&gt;"",Giacenze!H155="SOTTO SCORTA"),Giacenze!A155,"")</f>
        <v/>
      </c>
      <c r="B157" s="22" t="str">
        <f aca="false">IF(A157="","",Giacenze!B155)</f>
        <v/>
      </c>
      <c r="C157" s="23" t="str">
        <f aca="false">IF(A157="","",Giacenze!F155)</f>
        <v/>
      </c>
      <c r="D157" s="23" t="str">
        <f aca="false">IF(A157="","",Giacenze!G155)</f>
        <v/>
      </c>
      <c r="E157" s="23" t="str">
        <f aca="false">IF(A157="","",MAX(D157*2-C157,D157-C157+1))</f>
        <v/>
      </c>
      <c r="F157" s="22" t="str">
        <f aca="false">IF(A157="","",VLOOKUP(A157,Anagrafica!A:I,9,FALSE()))</f>
        <v/>
      </c>
    </row>
    <row r="158" customFormat="false" ht="15" hidden="false" customHeight="false" outlineLevel="0" collapsed="false">
      <c r="A158" s="22" t="str">
        <f aca="false">IF(AND(Giacenze!A156&lt;&gt;"",Giacenze!H156="SOTTO SCORTA"),Giacenze!A156,"")</f>
        <v/>
      </c>
      <c r="B158" s="22" t="str">
        <f aca="false">IF(A158="","",Giacenze!B156)</f>
        <v/>
      </c>
      <c r="C158" s="23" t="str">
        <f aca="false">IF(A158="","",Giacenze!F156)</f>
        <v/>
      </c>
      <c r="D158" s="23" t="str">
        <f aca="false">IF(A158="","",Giacenze!G156)</f>
        <v/>
      </c>
      <c r="E158" s="23" t="str">
        <f aca="false">IF(A158="","",MAX(D158*2-C158,D158-C158+1))</f>
        <v/>
      </c>
      <c r="F158" s="22" t="str">
        <f aca="false">IF(A158="","",VLOOKUP(A158,Anagrafica!A:I,9,FALSE()))</f>
        <v/>
      </c>
    </row>
    <row r="159" customFormat="false" ht="15" hidden="false" customHeight="false" outlineLevel="0" collapsed="false">
      <c r="A159" s="22" t="str">
        <f aca="false">IF(AND(Giacenze!A157&lt;&gt;"",Giacenze!H157="SOTTO SCORTA"),Giacenze!A157,"")</f>
        <v/>
      </c>
      <c r="B159" s="22" t="str">
        <f aca="false">IF(A159="","",Giacenze!B157)</f>
        <v/>
      </c>
      <c r="C159" s="23" t="str">
        <f aca="false">IF(A159="","",Giacenze!F157)</f>
        <v/>
      </c>
      <c r="D159" s="23" t="str">
        <f aca="false">IF(A159="","",Giacenze!G157)</f>
        <v/>
      </c>
      <c r="E159" s="23" t="str">
        <f aca="false">IF(A159="","",MAX(D159*2-C159,D159-C159+1))</f>
        <v/>
      </c>
      <c r="F159" s="22" t="str">
        <f aca="false">IF(A159="","",VLOOKUP(A159,Anagrafica!A:I,9,FALSE()))</f>
        <v/>
      </c>
    </row>
    <row r="160" customFormat="false" ht="15" hidden="false" customHeight="false" outlineLevel="0" collapsed="false">
      <c r="A160" s="22" t="str">
        <f aca="false">IF(AND(Giacenze!A158&lt;&gt;"",Giacenze!H158="SOTTO SCORTA"),Giacenze!A158,"")</f>
        <v/>
      </c>
      <c r="B160" s="22" t="str">
        <f aca="false">IF(A160="","",Giacenze!B158)</f>
        <v/>
      </c>
      <c r="C160" s="23" t="str">
        <f aca="false">IF(A160="","",Giacenze!F158)</f>
        <v/>
      </c>
      <c r="D160" s="23" t="str">
        <f aca="false">IF(A160="","",Giacenze!G158)</f>
        <v/>
      </c>
      <c r="E160" s="23" t="str">
        <f aca="false">IF(A160="","",MAX(D160*2-C160,D160-C160+1))</f>
        <v/>
      </c>
      <c r="F160" s="22" t="str">
        <f aca="false">IF(A160="","",VLOOKUP(A160,Anagrafica!A:I,9,FALSE()))</f>
        <v/>
      </c>
    </row>
    <row r="161" customFormat="false" ht="15" hidden="false" customHeight="false" outlineLevel="0" collapsed="false">
      <c r="A161" s="22" t="str">
        <f aca="false">IF(AND(Giacenze!A159&lt;&gt;"",Giacenze!H159="SOTTO SCORTA"),Giacenze!A159,"")</f>
        <v/>
      </c>
      <c r="B161" s="22" t="str">
        <f aca="false">IF(A161="","",Giacenze!B159)</f>
        <v/>
      </c>
      <c r="C161" s="23" t="str">
        <f aca="false">IF(A161="","",Giacenze!F159)</f>
        <v/>
      </c>
      <c r="D161" s="23" t="str">
        <f aca="false">IF(A161="","",Giacenze!G159)</f>
        <v/>
      </c>
      <c r="E161" s="23" t="str">
        <f aca="false">IF(A161="","",MAX(D161*2-C161,D161-C161+1))</f>
        <v/>
      </c>
      <c r="F161" s="22" t="str">
        <f aca="false">IF(A161="","",VLOOKUP(A161,Anagrafica!A:I,9,FALSE()))</f>
        <v/>
      </c>
    </row>
    <row r="162" customFormat="false" ht="15" hidden="false" customHeight="false" outlineLevel="0" collapsed="false">
      <c r="A162" s="22" t="str">
        <f aca="false">IF(AND(Giacenze!A160&lt;&gt;"",Giacenze!H160="SOTTO SCORTA"),Giacenze!A160,"")</f>
        <v/>
      </c>
      <c r="B162" s="22" t="str">
        <f aca="false">IF(A162="","",Giacenze!B160)</f>
        <v/>
      </c>
      <c r="C162" s="23" t="str">
        <f aca="false">IF(A162="","",Giacenze!F160)</f>
        <v/>
      </c>
      <c r="D162" s="23" t="str">
        <f aca="false">IF(A162="","",Giacenze!G160)</f>
        <v/>
      </c>
      <c r="E162" s="23" t="str">
        <f aca="false">IF(A162="","",MAX(D162*2-C162,D162-C162+1))</f>
        <v/>
      </c>
      <c r="F162" s="22" t="str">
        <f aca="false">IF(A162="","",VLOOKUP(A162,Anagrafica!A:I,9,FALSE()))</f>
        <v/>
      </c>
    </row>
    <row r="163" customFormat="false" ht="15" hidden="false" customHeight="false" outlineLevel="0" collapsed="false">
      <c r="A163" s="22" t="str">
        <f aca="false">IF(AND(Giacenze!A161&lt;&gt;"",Giacenze!H161="SOTTO SCORTA"),Giacenze!A161,"")</f>
        <v/>
      </c>
      <c r="B163" s="22" t="str">
        <f aca="false">IF(A163="","",Giacenze!B161)</f>
        <v/>
      </c>
      <c r="C163" s="23" t="str">
        <f aca="false">IF(A163="","",Giacenze!F161)</f>
        <v/>
      </c>
      <c r="D163" s="23" t="str">
        <f aca="false">IF(A163="","",Giacenze!G161)</f>
        <v/>
      </c>
      <c r="E163" s="23" t="str">
        <f aca="false">IF(A163="","",MAX(D163*2-C163,D163-C163+1))</f>
        <v/>
      </c>
      <c r="F163" s="22" t="str">
        <f aca="false">IF(A163="","",VLOOKUP(A163,Anagrafica!A:I,9,FALSE()))</f>
        <v/>
      </c>
    </row>
    <row r="164" customFormat="false" ht="15" hidden="false" customHeight="false" outlineLevel="0" collapsed="false">
      <c r="A164" s="22" t="str">
        <f aca="false">IF(AND(Giacenze!A162&lt;&gt;"",Giacenze!H162="SOTTO SCORTA"),Giacenze!A162,"")</f>
        <v/>
      </c>
      <c r="B164" s="22" t="str">
        <f aca="false">IF(A164="","",Giacenze!B162)</f>
        <v/>
      </c>
      <c r="C164" s="23" t="str">
        <f aca="false">IF(A164="","",Giacenze!F162)</f>
        <v/>
      </c>
      <c r="D164" s="23" t="str">
        <f aca="false">IF(A164="","",Giacenze!G162)</f>
        <v/>
      </c>
      <c r="E164" s="23" t="str">
        <f aca="false">IF(A164="","",MAX(D164*2-C164,D164-C164+1))</f>
        <v/>
      </c>
      <c r="F164" s="22" t="str">
        <f aca="false">IF(A164="","",VLOOKUP(A164,Anagrafica!A:I,9,FALSE()))</f>
        <v/>
      </c>
    </row>
    <row r="165" customFormat="false" ht="15" hidden="false" customHeight="false" outlineLevel="0" collapsed="false">
      <c r="A165" s="22" t="str">
        <f aca="false">IF(AND(Giacenze!A163&lt;&gt;"",Giacenze!H163="SOTTO SCORTA"),Giacenze!A163,"")</f>
        <v/>
      </c>
      <c r="B165" s="22" t="str">
        <f aca="false">IF(A165="","",Giacenze!B163)</f>
        <v/>
      </c>
      <c r="C165" s="23" t="str">
        <f aca="false">IF(A165="","",Giacenze!F163)</f>
        <v/>
      </c>
      <c r="D165" s="23" t="str">
        <f aca="false">IF(A165="","",Giacenze!G163)</f>
        <v/>
      </c>
      <c r="E165" s="23" t="str">
        <f aca="false">IF(A165="","",MAX(D165*2-C165,D165-C165+1))</f>
        <v/>
      </c>
      <c r="F165" s="22" t="str">
        <f aca="false">IF(A165="","",VLOOKUP(A165,Anagrafica!A:I,9,FALSE()))</f>
        <v/>
      </c>
    </row>
    <row r="166" customFormat="false" ht="15" hidden="false" customHeight="false" outlineLevel="0" collapsed="false">
      <c r="A166" s="22" t="str">
        <f aca="false">IF(AND(Giacenze!A164&lt;&gt;"",Giacenze!H164="SOTTO SCORTA"),Giacenze!A164,"")</f>
        <v/>
      </c>
      <c r="B166" s="22" t="str">
        <f aca="false">IF(A166="","",Giacenze!B164)</f>
        <v/>
      </c>
      <c r="C166" s="23" t="str">
        <f aca="false">IF(A166="","",Giacenze!F164)</f>
        <v/>
      </c>
      <c r="D166" s="23" t="str">
        <f aca="false">IF(A166="","",Giacenze!G164)</f>
        <v/>
      </c>
      <c r="E166" s="23" t="str">
        <f aca="false">IF(A166="","",MAX(D166*2-C166,D166-C166+1))</f>
        <v/>
      </c>
      <c r="F166" s="22" t="str">
        <f aca="false">IF(A166="","",VLOOKUP(A166,Anagrafica!A:I,9,FALSE()))</f>
        <v/>
      </c>
    </row>
    <row r="167" customFormat="false" ht="15" hidden="false" customHeight="false" outlineLevel="0" collapsed="false">
      <c r="A167" s="22" t="str">
        <f aca="false">IF(AND(Giacenze!A165&lt;&gt;"",Giacenze!H165="SOTTO SCORTA"),Giacenze!A165,"")</f>
        <v/>
      </c>
      <c r="B167" s="22" t="str">
        <f aca="false">IF(A167="","",Giacenze!B165)</f>
        <v/>
      </c>
      <c r="C167" s="23" t="str">
        <f aca="false">IF(A167="","",Giacenze!F165)</f>
        <v/>
      </c>
      <c r="D167" s="23" t="str">
        <f aca="false">IF(A167="","",Giacenze!G165)</f>
        <v/>
      </c>
      <c r="E167" s="23" t="str">
        <f aca="false">IF(A167="","",MAX(D167*2-C167,D167-C167+1))</f>
        <v/>
      </c>
      <c r="F167" s="22" t="str">
        <f aca="false">IF(A167="","",VLOOKUP(A167,Anagrafica!A:I,9,FALSE()))</f>
        <v/>
      </c>
    </row>
    <row r="168" customFormat="false" ht="15" hidden="false" customHeight="false" outlineLevel="0" collapsed="false">
      <c r="A168" s="22" t="str">
        <f aca="false">IF(AND(Giacenze!A166&lt;&gt;"",Giacenze!H166="SOTTO SCORTA"),Giacenze!A166,"")</f>
        <v/>
      </c>
      <c r="B168" s="22" t="str">
        <f aca="false">IF(A168="","",Giacenze!B166)</f>
        <v/>
      </c>
      <c r="C168" s="23" t="str">
        <f aca="false">IF(A168="","",Giacenze!F166)</f>
        <v/>
      </c>
      <c r="D168" s="23" t="str">
        <f aca="false">IF(A168="","",Giacenze!G166)</f>
        <v/>
      </c>
      <c r="E168" s="23" t="str">
        <f aca="false">IF(A168="","",MAX(D168*2-C168,D168-C168+1))</f>
        <v/>
      </c>
      <c r="F168" s="22" t="str">
        <f aca="false">IF(A168="","",VLOOKUP(A168,Anagrafica!A:I,9,FALSE()))</f>
        <v/>
      </c>
    </row>
    <row r="169" customFormat="false" ht="15" hidden="false" customHeight="false" outlineLevel="0" collapsed="false">
      <c r="A169" s="22" t="str">
        <f aca="false">IF(AND(Giacenze!A167&lt;&gt;"",Giacenze!H167="SOTTO SCORTA"),Giacenze!A167,"")</f>
        <v/>
      </c>
      <c r="B169" s="22" t="str">
        <f aca="false">IF(A169="","",Giacenze!B167)</f>
        <v/>
      </c>
      <c r="C169" s="23" t="str">
        <f aca="false">IF(A169="","",Giacenze!F167)</f>
        <v/>
      </c>
      <c r="D169" s="23" t="str">
        <f aca="false">IF(A169="","",Giacenze!G167)</f>
        <v/>
      </c>
      <c r="E169" s="23" t="str">
        <f aca="false">IF(A169="","",MAX(D169*2-C169,D169-C169+1))</f>
        <v/>
      </c>
      <c r="F169" s="22" t="str">
        <f aca="false">IF(A169="","",VLOOKUP(A169,Anagrafica!A:I,9,FALSE()))</f>
        <v/>
      </c>
    </row>
    <row r="170" customFormat="false" ht="15" hidden="false" customHeight="false" outlineLevel="0" collapsed="false">
      <c r="A170" s="22" t="str">
        <f aca="false">IF(AND(Giacenze!A168&lt;&gt;"",Giacenze!H168="SOTTO SCORTA"),Giacenze!A168,"")</f>
        <v/>
      </c>
      <c r="B170" s="22" t="str">
        <f aca="false">IF(A170="","",Giacenze!B168)</f>
        <v/>
      </c>
      <c r="C170" s="23" t="str">
        <f aca="false">IF(A170="","",Giacenze!F168)</f>
        <v/>
      </c>
      <c r="D170" s="23" t="str">
        <f aca="false">IF(A170="","",Giacenze!G168)</f>
        <v/>
      </c>
      <c r="E170" s="23" t="str">
        <f aca="false">IF(A170="","",MAX(D170*2-C170,D170-C170+1))</f>
        <v/>
      </c>
      <c r="F170" s="22" t="str">
        <f aca="false">IF(A170="","",VLOOKUP(A170,Anagrafica!A:I,9,FALSE()))</f>
        <v/>
      </c>
    </row>
    <row r="171" customFormat="false" ht="15" hidden="false" customHeight="false" outlineLevel="0" collapsed="false">
      <c r="A171" s="22" t="str">
        <f aca="false">IF(AND(Giacenze!A169&lt;&gt;"",Giacenze!H169="SOTTO SCORTA"),Giacenze!A169,"")</f>
        <v/>
      </c>
      <c r="B171" s="22" t="str">
        <f aca="false">IF(A171="","",Giacenze!B169)</f>
        <v/>
      </c>
      <c r="C171" s="23" t="str">
        <f aca="false">IF(A171="","",Giacenze!F169)</f>
        <v/>
      </c>
      <c r="D171" s="23" t="str">
        <f aca="false">IF(A171="","",Giacenze!G169)</f>
        <v/>
      </c>
      <c r="E171" s="23" t="str">
        <f aca="false">IF(A171="","",MAX(D171*2-C171,D171-C171+1))</f>
        <v/>
      </c>
      <c r="F171" s="22" t="str">
        <f aca="false">IF(A171="","",VLOOKUP(A171,Anagrafica!A:I,9,FALSE()))</f>
        <v/>
      </c>
    </row>
    <row r="172" customFormat="false" ht="15" hidden="false" customHeight="false" outlineLevel="0" collapsed="false">
      <c r="A172" s="22" t="str">
        <f aca="false">IF(AND(Giacenze!A170&lt;&gt;"",Giacenze!H170="SOTTO SCORTA"),Giacenze!A170,"")</f>
        <v/>
      </c>
      <c r="B172" s="22" t="str">
        <f aca="false">IF(A172="","",Giacenze!B170)</f>
        <v/>
      </c>
      <c r="C172" s="23" t="str">
        <f aca="false">IF(A172="","",Giacenze!F170)</f>
        <v/>
      </c>
      <c r="D172" s="23" t="str">
        <f aca="false">IF(A172="","",Giacenze!G170)</f>
        <v/>
      </c>
      <c r="E172" s="23" t="str">
        <f aca="false">IF(A172="","",MAX(D172*2-C172,D172-C172+1))</f>
        <v/>
      </c>
      <c r="F172" s="22" t="str">
        <f aca="false">IF(A172="","",VLOOKUP(A172,Anagrafica!A:I,9,FALSE()))</f>
        <v/>
      </c>
    </row>
    <row r="173" customFormat="false" ht="15" hidden="false" customHeight="false" outlineLevel="0" collapsed="false">
      <c r="A173" s="22" t="str">
        <f aca="false">IF(AND(Giacenze!A171&lt;&gt;"",Giacenze!H171="SOTTO SCORTA"),Giacenze!A171,"")</f>
        <v/>
      </c>
      <c r="B173" s="22" t="str">
        <f aca="false">IF(A173="","",Giacenze!B171)</f>
        <v/>
      </c>
      <c r="C173" s="23" t="str">
        <f aca="false">IF(A173="","",Giacenze!F171)</f>
        <v/>
      </c>
      <c r="D173" s="23" t="str">
        <f aca="false">IF(A173="","",Giacenze!G171)</f>
        <v/>
      </c>
      <c r="E173" s="23" t="str">
        <f aca="false">IF(A173="","",MAX(D173*2-C173,D173-C173+1))</f>
        <v/>
      </c>
      <c r="F173" s="22" t="str">
        <f aca="false">IF(A173="","",VLOOKUP(A173,Anagrafica!A:I,9,FALSE()))</f>
        <v/>
      </c>
    </row>
    <row r="174" customFormat="false" ht="15" hidden="false" customHeight="false" outlineLevel="0" collapsed="false">
      <c r="A174" s="22" t="str">
        <f aca="false">IF(AND(Giacenze!A172&lt;&gt;"",Giacenze!H172="SOTTO SCORTA"),Giacenze!A172,"")</f>
        <v/>
      </c>
      <c r="B174" s="22" t="str">
        <f aca="false">IF(A174="","",Giacenze!B172)</f>
        <v/>
      </c>
      <c r="C174" s="23" t="str">
        <f aca="false">IF(A174="","",Giacenze!F172)</f>
        <v/>
      </c>
      <c r="D174" s="23" t="str">
        <f aca="false">IF(A174="","",Giacenze!G172)</f>
        <v/>
      </c>
      <c r="E174" s="23" t="str">
        <f aca="false">IF(A174="","",MAX(D174*2-C174,D174-C174+1))</f>
        <v/>
      </c>
      <c r="F174" s="22" t="str">
        <f aca="false">IF(A174="","",VLOOKUP(A174,Anagrafica!A:I,9,FALSE()))</f>
        <v/>
      </c>
    </row>
    <row r="175" customFormat="false" ht="15" hidden="false" customHeight="false" outlineLevel="0" collapsed="false">
      <c r="A175" s="22" t="str">
        <f aca="false">IF(AND(Giacenze!A173&lt;&gt;"",Giacenze!H173="SOTTO SCORTA"),Giacenze!A173,"")</f>
        <v/>
      </c>
      <c r="B175" s="22" t="str">
        <f aca="false">IF(A175="","",Giacenze!B173)</f>
        <v/>
      </c>
      <c r="C175" s="23" t="str">
        <f aca="false">IF(A175="","",Giacenze!F173)</f>
        <v/>
      </c>
      <c r="D175" s="23" t="str">
        <f aca="false">IF(A175="","",Giacenze!G173)</f>
        <v/>
      </c>
      <c r="E175" s="23" t="str">
        <f aca="false">IF(A175="","",MAX(D175*2-C175,D175-C175+1))</f>
        <v/>
      </c>
      <c r="F175" s="22" t="str">
        <f aca="false">IF(A175="","",VLOOKUP(A175,Anagrafica!A:I,9,FALSE()))</f>
        <v/>
      </c>
    </row>
    <row r="176" customFormat="false" ht="15" hidden="false" customHeight="false" outlineLevel="0" collapsed="false">
      <c r="A176" s="22" t="str">
        <f aca="false">IF(AND(Giacenze!A174&lt;&gt;"",Giacenze!H174="SOTTO SCORTA"),Giacenze!A174,"")</f>
        <v/>
      </c>
      <c r="B176" s="22" t="str">
        <f aca="false">IF(A176="","",Giacenze!B174)</f>
        <v/>
      </c>
      <c r="C176" s="23" t="str">
        <f aca="false">IF(A176="","",Giacenze!F174)</f>
        <v/>
      </c>
      <c r="D176" s="23" t="str">
        <f aca="false">IF(A176="","",Giacenze!G174)</f>
        <v/>
      </c>
      <c r="E176" s="23" t="str">
        <f aca="false">IF(A176="","",MAX(D176*2-C176,D176-C176+1))</f>
        <v/>
      </c>
      <c r="F176" s="22" t="str">
        <f aca="false">IF(A176="","",VLOOKUP(A176,Anagrafica!A:I,9,FALSE()))</f>
        <v/>
      </c>
    </row>
    <row r="177" customFormat="false" ht="15" hidden="false" customHeight="false" outlineLevel="0" collapsed="false">
      <c r="A177" s="22" t="str">
        <f aca="false">IF(AND(Giacenze!A175&lt;&gt;"",Giacenze!H175="SOTTO SCORTA"),Giacenze!A175,"")</f>
        <v/>
      </c>
      <c r="B177" s="22" t="str">
        <f aca="false">IF(A177="","",Giacenze!B175)</f>
        <v/>
      </c>
      <c r="C177" s="23" t="str">
        <f aca="false">IF(A177="","",Giacenze!F175)</f>
        <v/>
      </c>
      <c r="D177" s="23" t="str">
        <f aca="false">IF(A177="","",Giacenze!G175)</f>
        <v/>
      </c>
      <c r="E177" s="23" t="str">
        <f aca="false">IF(A177="","",MAX(D177*2-C177,D177-C177+1))</f>
        <v/>
      </c>
      <c r="F177" s="22" t="str">
        <f aca="false">IF(A177="","",VLOOKUP(A177,Anagrafica!A:I,9,FALSE()))</f>
        <v/>
      </c>
    </row>
    <row r="178" customFormat="false" ht="15" hidden="false" customHeight="false" outlineLevel="0" collapsed="false">
      <c r="A178" s="22" t="str">
        <f aca="false">IF(AND(Giacenze!A176&lt;&gt;"",Giacenze!H176="SOTTO SCORTA"),Giacenze!A176,"")</f>
        <v/>
      </c>
      <c r="B178" s="22" t="str">
        <f aca="false">IF(A178="","",Giacenze!B176)</f>
        <v/>
      </c>
      <c r="C178" s="23" t="str">
        <f aca="false">IF(A178="","",Giacenze!F176)</f>
        <v/>
      </c>
      <c r="D178" s="23" t="str">
        <f aca="false">IF(A178="","",Giacenze!G176)</f>
        <v/>
      </c>
      <c r="E178" s="23" t="str">
        <f aca="false">IF(A178="","",MAX(D178*2-C178,D178-C178+1))</f>
        <v/>
      </c>
      <c r="F178" s="22" t="str">
        <f aca="false">IF(A178="","",VLOOKUP(A178,Anagrafica!A:I,9,FALSE()))</f>
        <v/>
      </c>
    </row>
    <row r="179" customFormat="false" ht="15" hidden="false" customHeight="false" outlineLevel="0" collapsed="false">
      <c r="A179" s="22" t="str">
        <f aca="false">IF(AND(Giacenze!A177&lt;&gt;"",Giacenze!H177="SOTTO SCORTA"),Giacenze!A177,"")</f>
        <v/>
      </c>
      <c r="B179" s="22" t="str">
        <f aca="false">IF(A179="","",Giacenze!B177)</f>
        <v/>
      </c>
      <c r="C179" s="23" t="str">
        <f aca="false">IF(A179="","",Giacenze!F177)</f>
        <v/>
      </c>
      <c r="D179" s="23" t="str">
        <f aca="false">IF(A179="","",Giacenze!G177)</f>
        <v/>
      </c>
      <c r="E179" s="23" t="str">
        <f aca="false">IF(A179="","",MAX(D179*2-C179,D179-C179+1))</f>
        <v/>
      </c>
      <c r="F179" s="22" t="str">
        <f aca="false">IF(A179="","",VLOOKUP(A179,Anagrafica!A:I,9,FALSE()))</f>
        <v/>
      </c>
    </row>
    <row r="180" customFormat="false" ht="15" hidden="false" customHeight="false" outlineLevel="0" collapsed="false">
      <c r="A180" s="22" t="str">
        <f aca="false">IF(AND(Giacenze!A178&lt;&gt;"",Giacenze!H178="SOTTO SCORTA"),Giacenze!A178,"")</f>
        <v/>
      </c>
      <c r="B180" s="22" t="str">
        <f aca="false">IF(A180="","",Giacenze!B178)</f>
        <v/>
      </c>
      <c r="C180" s="23" t="str">
        <f aca="false">IF(A180="","",Giacenze!F178)</f>
        <v/>
      </c>
      <c r="D180" s="23" t="str">
        <f aca="false">IF(A180="","",Giacenze!G178)</f>
        <v/>
      </c>
      <c r="E180" s="23" t="str">
        <f aca="false">IF(A180="","",MAX(D180*2-C180,D180-C180+1))</f>
        <v/>
      </c>
      <c r="F180" s="22" t="str">
        <f aca="false">IF(A180="","",VLOOKUP(A180,Anagrafica!A:I,9,FALSE()))</f>
        <v/>
      </c>
    </row>
    <row r="181" customFormat="false" ht="15" hidden="false" customHeight="false" outlineLevel="0" collapsed="false">
      <c r="A181" s="22" t="str">
        <f aca="false">IF(AND(Giacenze!A179&lt;&gt;"",Giacenze!H179="SOTTO SCORTA"),Giacenze!A179,"")</f>
        <v/>
      </c>
      <c r="B181" s="22" t="str">
        <f aca="false">IF(A181="","",Giacenze!B179)</f>
        <v/>
      </c>
      <c r="C181" s="23" t="str">
        <f aca="false">IF(A181="","",Giacenze!F179)</f>
        <v/>
      </c>
      <c r="D181" s="23" t="str">
        <f aca="false">IF(A181="","",Giacenze!G179)</f>
        <v/>
      </c>
      <c r="E181" s="23" t="str">
        <f aca="false">IF(A181="","",MAX(D181*2-C181,D181-C181+1))</f>
        <v/>
      </c>
      <c r="F181" s="22" t="str">
        <f aca="false">IF(A181="","",VLOOKUP(A181,Anagrafica!A:I,9,FALSE()))</f>
        <v/>
      </c>
    </row>
    <row r="182" customFormat="false" ht="15" hidden="false" customHeight="false" outlineLevel="0" collapsed="false">
      <c r="A182" s="22" t="str">
        <f aca="false">IF(AND(Giacenze!A180&lt;&gt;"",Giacenze!H180="SOTTO SCORTA"),Giacenze!A180,"")</f>
        <v/>
      </c>
      <c r="B182" s="22" t="str">
        <f aca="false">IF(A182="","",Giacenze!B180)</f>
        <v/>
      </c>
      <c r="C182" s="23" t="str">
        <f aca="false">IF(A182="","",Giacenze!F180)</f>
        <v/>
      </c>
      <c r="D182" s="23" t="str">
        <f aca="false">IF(A182="","",Giacenze!G180)</f>
        <v/>
      </c>
      <c r="E182" s="23" t="str">
        <f aca="false">IF(A182="","",MAX(D182*2-C182,D182-C182+1))</f>
        <v/>
      </c>
      <c r="F182" s="22" t="str">
        <f aca="false">IF(A182="","",VLOOKUP(A182,Anagrafica!A:I,9,FALSE()))</f>
        <v/>
      </c>
    </row>
    <row r="183" customFormat="false" ht="15" hidden="false" customHeight="false" outlineLevel="0" collapsed="false">
      <c r="A183" s="22" t="str">
        <f aca="false">IF(AND(Giacenze!A181&lt;&gt;"",Giacenze!H181="SOTTO SCORTA"),Giacenze!A181,"")</f>
        <v/>
      </c>
      <c r="B183" s="22" t="str">
        <f aca="false">IF(A183="","",Giacenze!B181)</f>
        <v/>
      </c>
      <c r="C183" s="23" t="str">
        <f aca="false">IF(A183="","",Giacenze!F181)</f>
        <v/>
      </c>
      <c r="D183" s="23" t="str">
        <f aca="false">IF(A183="","",Giacenze!G181)</f>
        <v/>
      </c>
      <c r="E183" s="23" t="str">
        <f aca="false">IF(A183="","",MAX(D183*2-C183,D183-C183+1))</f>
        <v/>
      </c>
      <c r="F183" s="22" t="str">
        <f aca="false">IF(A183="","",VLOOKUP(A183,Anagrafica!A:I,9,FALSE()))</f>
        <v/>
      </c>
    </row>
    <row r="184" customFormat="false" ht="15" hidden="false" customHeight="false" outlineLevel="0" collapsed="false">
      <c r="A184" s="22" t="str">
        <f aca="false">IF(AND(Giacenze!A182&lt;&gt;"",Giacenze!H182="SOTTO SCORTA"),Giacenze!A182,"")</f>
        <v/>
      </c>
      <c r="B184" s="22" t="str">
        <f aca="false">IF(A184="","",Giacenze!B182)</f>
        <v/>
      </c>
      <c r="C184" s="23" t="str">
        <f aca="false">IF(A184="","",Giacenze!F182)</f>
        <v/>
      </c>
      <c r="D184" s="23" t="str">
        <f aca="false">IF(A184="","",Giacenze!G182)</f>
        <v/>
      </c>
      <c r="E184" s="23" t="str">
        <f aca="false">IF(A184="","",MAX(D184*2-C184,D184-C184+1))</f>
        <v/>
      </c>
      <c r="F184" s="22" t="str">
        <f aca="false">IF(A184="","",VLOOKUP(A184,Anagrafica!A:I,9,FALSE()))</f>
        <v/>
      </c>
    </row>
    <row r="185" customFormat="false" ht="15" hidden="false" customHeight="false" outlineLevel="0" collapsed="false">
      <c r="A185" s="22" t="str">
        <f aca="false">IF(AND(Giacenze!A183&lt;&gt;"",Giacenze!H183="SOTTO SCORTA"),Giacenze!A183,"")</f>
        <v/>
      </c>
      <c r="B185" s="22" t="str">
        <f aca="false">IF(A185="","",Giacenze!B183)</f>
        <v/>
      </c>
      <c r="C185" s="23" t="str">
        <f aca="false">IF(A185="","",Giacenze!F183)</f>
        <v/>
      </c>
      <c r="D185" s="23" t="str">
        <f aca="false">IF(A185="","",Giacenze!G183)</f>
        <v/>
      </c>
      <c r="E185" s="23" t="str">
        <f aca="false">IF(A185="","",MAX(D185*2-C185,D185-C185+1))</f>
        <v/>
      </c>
      <c r="F185" s="22" t="str">
        <f aca="false">IF(A185="","",VLOOKUP(A185,Anagrafica!A:I,9,FALSE()))</f>
        <v/>
      </c>
    </row>
    <row r="186" customFormat="false" ht="15" hidden="false" customHeight="false" outlineLevel="0" collapsed="false">
      <c r="A186" s="22" t="str">
        <f aca="false">IF(AND(Giacenze!A184&lt;&gt;"",Giacenze!H184="SOTTO SCORTA"),Giacenze!A184,"")</f>
        <v/>
      </c>
      <c r="B186" s="22" t="str">
        <f aca="false">IF(A186="","",Giacenze!B184)</f>
        <v/>
      </c>
      <c r="C186" s="23" t="str">
        <f aca="false">IF(A186="","",Giacenze!F184)</f>
        <v/>
      </c>
      <c r="D186" s="23" t="str">
        <f aca="false">IF(A186="","",Giacenze!G184)</f>
        <v/>
      </c>
      <c r="E186" s="23" t="str">
        <f aca="false">IF(A186="","",MAX(D186*2-C186,D186-C186+1))</f>
        <v/>
      </c>
      <c r="F186" s="22" t="str">
        <f aca="false">IF(A186="","",VLOOKUP(A186,Anagrafica!A:I,9,FALSE()))</f>
        <v/>
      </c>
    </row>
    <row r="187" customFormat="false" ht="15" hidden="false" customHeight="false" outlineLevel="0" collapsed="false">
      <c r="A187" s="22" t="str">
        <f aca="false">IF(AND(Giacenze!A185&lt;&gt;"",Giacenze!H185="SOTTO SCORTA"),Giacenze!A185,"")</f>
        <v/>
      </c>
      <c r="B187" s="22" t="str">
        <f aca="false">IF(A187="","",Giacenze!B185)</f>
        <v/>
      </c>
      <c r="C187" s="23" t="str">
        <f aca="false">IF(A187="","",Giacenze!F185)</f>
        <v/>
      </c>
      <c r="D187" s="23" t="str">
        <f aca="false">IF(A187="","",Giacenze!G185)</f>
        <v/>
      </c>
      <c r="E187" s="23" t="str">
        <f aca="false">IF(A187="","",MAX(D187*2-C187,D187-C187+1))</f>
        <v/>
      </c>
      <c r="F187" s="22" t="str">
        <f aca="false">IF(A187="","",VLOOKUP(A187,Anagrafica!A:I,9,FALSE()))</f>
        <v/>
      </c>
    </row>
    <row r="188" customFormat="false" ht="15" hidden="false" customHeight="false" outlineLevel="0" collapsed="false">
      <c r="A188" s="22" t="str">
        <f aca="false">IF(AND(Giacenze!A186&lt;&gt;"",Giacenze!H186="SOTTO SCORTA"),Giacenze!A186,"")</f>
        <v/>
      </c>
      <c r="B188" s="22" t="str">
        <f aca="false">IF(A188="","",Giacenze!B186)</f>
        <v/>
      </c>
      <c r="C188" s="23" t="str">
        <f aca="false">IF(A188="","",Giacenze!F186)</f>
        <v/>
      </c>
      <c r="D188" s="23" t="str">
        <f aca="false">IF(A188="","",Giacenze!G186)</f>
        <v/>
      </c>
      <c r="E188" s="23" t="str">
        <f aca="false">IF(A188="","",MAX(D188*2-C188,D188-C188+1))</f>
        <v/>
      </c>
      <c r="F188" s="22" t="str">
        <f aca="false">IF(A188="","",VLOOKUP(A188,Anagrafica!A:I,9,FALSE()))</f>
        <v/>
      </c>
    </row>
    <row r="189" customFormat="false" ht="15" hidden="false" customHeight="false" outlineLevel="0" collapsed="false">
      <c r="A189" s="22" t="str">
        <f aca="false">IF(AND(Giacenze!A187&lt;&gt;"",Giacenze!H187="SOTTO SCORTA"),Giacenze!A187,"")</f>
        <v/>
      </c>
      <c r="B189" s="22" t="str">
        <f aca="false">IF(A189="","",Giacenze!B187)</f>
        <v/>
      </c>
      <c r="C189" s="23" t="str">
        <f aca="false">IF(A189="","",Giacenze!F187)</f>
        <v/>
      </c>
      <c r="D189" s="23" t="str">
        <f aca="false">IF(A189="","",Giacenze!G187)</f>
        <v/>
      </c>
      <c r="E189" s="23" t="str">
        <f aca="false">IF(A189="","",MAX(D189*2-C189,D189-C189+1))</f>
        <v/>
      </c>
      <c r="F189" s="22" t="str">
        <f aca="false">IF(A189="","",VLOOKUP(A189,Anagrafica!A:I,9,FALSE()))</f>
        <v/>
      </c>
    </row>
    <row r="190" customFormat="false" ht="15" hidden="false" customHeight="false" outlineLevel="0" collapsed="false">
      <c r="A190" s="22" t="str">
        <f aca="false">IF(AND(Giacenze!A188&lt;&gt;"",Giacenze!H188="SOTTO SCORTA"),Giacenze!A188,"")</f>
        <v/>
      </c>
      <c r="B190" s="22" t="str">
        <f aca="false">IF(A190="","",Giacenze!B188)</f>
        <v/>
      </c>
      <c r="C190" s="23" t="str">
        <f aca="false">IF(A190="","",Giacenze!F188)</f>
        <v/>
      </c>
      <c r="D190" s="23" t="str">
        <f aca="false">IF(A190="","",Giacenze!G188)</f>
        <v/>
      </c>
      <c r="E190" s="23" t="str">
        <f aca="false">IF(A190="","",MAX(D190*2-C190,D190-C190+1))</f>
        <v/>
      </c>
      <c r="F190" s="22" t="str">
        <f aca="false">IF(A190="","",VLOOKUP(A190,Anagrafica!A:I,9,FALSE()))</f>
        <v/>
      </c>
    </row>
    <row r="191" customFormat="false" ht="15" hidden="false" customHeight="false" outlineLevel="0" collapsed="false">
      <c r="A191" s="22" t="str">
        <f aca="false">IF(AND(Giacenze!A189&lt;&gt;"",Giacenze!H189="SOTTO SCORTA"),Giacenze!A189,"")</f>
        <v/>
      </c>
      <c r="B191" s="22" t="str">
        <f aca="false">IF(A191="","",Giacenze!B189)</f>
        <v/>
      </c>
      <c r="C191" s="23" t="str">
        <f aca="false">IF(A191="","",Giacenze!F189)</f>
        <v/>
      </c>
      <c r="D191" s="23" t="str">
        <f aca="false">IF(A191="","",Giacenze!G189)</f>
        <v/>
      </c>
      <c r="E191" s="23" t="str">
        <f aca="false">IF(A191="","",MAX(D191*2-C191,D191-C191+1))</f>
        <v/>
      </c>
      <c r="F191" s="22" t="str">
        <f aca="false">IF(A191="","",VLOOKUP(A191,Anagrafica!A:I,9,FALSE()))</f>
        <v/>
      </c>
    </row>
    <row r="192" customFormat="false" ht="15" hidden="false" customHeight="false" outlineLevel="0" collapsed="false">
      <c r="A192" s="22" t="str">
        <f aca="false">IF(AND(Giacenze!A190&lt;&gt;"",Giacenze!H190="SOTTO SCORTA"),Giacenze!A190,"")</f>
        <v/>
      </c>
      <c r="B192" s="22" t="str">
        <f aca="false">IF(A192="","",Giacenze!B190)</f>
        <v/>
      </c>
      <c r="C192" s="23" t="str">
        <f aca="false">IF(A192="","",Giacenze!F190)</f>
        <v/>
      </c>
      <c r="D192" s="23" t="str">
        <f aca="false">IF(A192="","",Giacenze!G190)</f>
        <v/>
      </c>
      <c r="E192" s="23" t="str">
        <f aca="false">IF(A192="","",MAX(D192*2-C192,D192-C192+1))</f>
        <v/>
      </c>
      <c r="F192" s="22" t="str">
        <f aca="false">IF(A192="","",VLOOKUP(A192,Anagrafica!A:I,9,FALSE()))</f>
        <v/>
      </c>
    </row>
    <row r="193" customFormat="false" ht="15" hidden="false" customHeight="false" outlineLevel="0" collapsed="false">
      <c r="A193" s="22" t="str">
        <f aca="false">IF(AND(Giacenze!A191&lt;&gt;"",Giacenze!H191="SOTTO SCORTA"),Giacenze!A191,"")</f>
        <v/>
      </c>
      <c r="B193" s="22" t="str">
        <f aca="false">IF(A193="","",Giacenze!B191)</f>
        <v/>
      </c>
      <c r="C193" s="23" t="str">
        <f aca="false">IF(A193="","",Giacenze!F191)</f>
        <v/>
      </c>
      <c r="D193" s="23" t="str">
        <f aca="false">IF(A193="","",Giacenze!G191)</f>
        <v/>
      </c>
      <c r="E193" s="23" t="str">
        <f aca="false">IF(A193="","",MAX(D193*2-C193,D193-C193+1))</f>
        <v/>
      </c>
      <c r="F193" s="22" t="str">
        <f aca="false">IF(A193="","",VLOOKUP(A193,Anagrafica!A:I,9,FALSE()))</f>
        <v/>
      </c>
    </row>
    <row r="194" customFormat="false" ht="15" hidden="false" customHeight="false" outlineLevel="0" collapsed="false">
      <c r="A194" s="22" t="str">
        <f aca="false">IF(AND(Giacenze!A192&lt;&gt;"",Giacenze!H192="SOTTO SCORTA"),Giacenze!A192,"")</f>
        <v/>
      </c>
      <c r="B194" s="22" t="str">
        <f aca="false">IF(A194="","",Giacenze!B192)</f>
        <v/>
      </c>
      <c r="C194" s="23" t="str">
        <f aca="false">IF(A194="","",Giacenze!F192)</f>
        <v/>
      </c>
      <c r="D194" s="23" t="str">
        <f aca="false">IF(A194="","",Giacenze!G192)</f>
        <v/>
      </c>
      <c r="E194" s="23" t="str">
        <f aca="false">IF(A194="","",MAX(D194*2-C194,D194-C194+1))</f>
        <v/>
      </c>
      <c r="F194" s="22" t="str">
        <f aca="false">IF(A194="","",VLOOKUP(A194,Anagrafica!A:I,9,FALSE()))</f>
        <v/>
      </c>
    </row>
    <row r="195" customFormat="false" ht="15" hidden="false" customHeight="false" outlineLevel="0" collapsed="false">
      <c r="A195" s="22" t="str">
        <f aca="false">IF(AND(Giacenze!A193&lt;&gt;"",Giacenze!H193="SOTTO SCORTA"),Giacenze!A193,"")</f>
        <v/>
      </c>
      <c r="B195" s="22" t="str">
        <f aca="false">IF(A195="","",Giacenze!B193)</f>
        <v/>
      </c>
      <c r="C195" s="23" t="str">
        <f aca="false">IF(A195="","",Giacenze!F193)</f>
        <v/>
      </c>
      <c r="D195" s="23" t="str">
        <f aca="false">IF(A195="","",Giacenze!G193)</f>
        <v/>
      </c>
      <c r="E195" s="23" t="str">
        <f aca="false">IF(A195="","",MAX(D195*2-C195,D195-C195+1))</f>
        <v/>
      </c>
      <c r="F195" s="22" t="str">
        <f aca="false">IF(A195="","",VLOOKUP(A195,Anagrafica!A:I,9,FALSE()))</f>
        <v/>
      </c>
    </row>
    <row r="196" customFormat="false" ht="15" hidden="false" customHeight="false" outlineLevel="0" collapsed="false">
      <c r="A196" s="22" t="str">
        <f aca="false">IF(AND(Giacenze!A194&lt;&gt;"",Giacenze!H194="SOTTO SCORTA"),Giacenze!A194,"")</f>
        <v/>
      </c>
      <c r="B196" s="22" t="str">
        <f aca="false">IF(A196="","",Giacenze!B194)</f>
        <v/>
      </c>
      <c r="C196" s="23" t="str">
        <f aca="false">IF(A196="","",Giacenze!F194)</f>
        <v/>
      </c>
      <c r="D196" s="23" t="str">
        <f aca="false">IF(A196="","",Giacenze!G194)</f>
        <v/>
      </c>
      <c r="E196" s="23" t="str">
        <f aca="false">IF(A196="","",MAX(D196*2-C196,D196-C196+1))</f>
        <v/>
      </c>
      <c r="F196" s="22" t="str">
        <f aca="false">IF(A196="","",VLOOKUP(A196,Anagrafica!A:I,9,FALSE()))</f>
        <v/>
      </c>
    </row>
    <row r="197" customFormat="false" ht="15" hidden="false" customHeight="false" outlineLevel="0" collapsed="false">
      <c r="A197" s="22" t="str">
        <f aca="false">IF(AND(Giacenze!A195&lt;&gt;"",Giacenze!H195="SOTTO SCORTA"),Giacenze!A195,"")</f>
        <v/>
      </c>
      <c r="B197" s="22" t="str">
        <f aca="false">IF(A197="","",Giacenze!B195)</f>
        <v/>
      </c>
      <c r="C197" s="23" t="str">
        <f aca="false">IF(A197="","",Giacenze!F195)</f>
        <v/>
      </c>
      <c r="D197" s="23" t="str">
        <f aca="false">IF(A197="","",Giacenze!G195)</f>
        <v/>
      </c>
      <c r="E197" s="23" t="str">
        <f aca="false">IF(A197="","",MAX(D197*2-C197,D197-C197+1))</f>
        <v/>
      </c>
      <c r="F197" s="22" t="str">
        <f aca="false">IF(A197="","",VLOOKUP(A197,Anagrafica!A:I,9,FALSE()))</f>
        <v/>
      </c>
    </row>
    <row r="198" customFormat="false" ht="15" hidden="false" customHeight="false" outlineLevel="0" collapsed="false">
      <c r="A198" s="22" t="str">
        <f aca="false">IF(AND(Giacenze!A196&lt;&gt;"",Giacenze!H196="SOTTO SCORTA"),Giacenze!A196,"")</f>
        <v/>
      </c>
      <c r="B198" s="22" t="str">
        <f aca="false">IF(A198="","",Giacenze!B196)</f>
        <v/>
      </c>
      <c r="C198" s="23" t="str">
        <f aca="false">IF(A198="","",Giacenze!F196)</f>
        <v/>
      </c>
      <c r="D198" s="23" t="str">
        <f aca="false">IF(A198="","",Giacenze!G196)</f>
        <v/>
      </c>
      <c r="E198" s="23" t="str">
        <f aca="false">IF(A198="","",MAX(D198*2-C198,D198-C198+1))</f>
        <v/>
      </c>
      <c r="F198" s="22" t="str">
        <f aca="false">IF(A198="","",VLOOKUP(A198,Anagrafica!A:I,9,FALSE()))</f>
        <v/>
      </c>
    </row>
    <row r="199" customFormat="false" ht="15" hidden="false" customHeight="false" outlineLevel="0" collapsed="false">
      <c r="A199" s="22" t="str">
        <f aca="false">IF(AND(Giacenze!A197&lt;&gt;"",Giacenze!H197="SOTTO SCORTA"),Giacenze!A197,"")</f>
        <v/>
      </c>
      <c r="B199" s="22" t="str">
        <f aca="false">IF(A199="","",Giacenze!B197)</f>
        <v/>
      </c>
      <c r="C199" s="23" t="str">
        <f aca="false">IF(A199="","",Giacenze!F197)</f>
        <v/>
      </c>
      <c r="D199" s="23" t="str">
        <f aca="false">IF(A199="","",Giacenze!G197)</f>
        <v/>
      </c>
      <c r="E199" s="23" t="str">
        <f aca="false">IF(A199="","",MAX(D199*2-C199,D199-C199+1))</f>
        <v/>
      </c>
      <c r="F199" s="22" t="str">
        <f aca="false">IF(A199="","",VLOOKUP(A199,Anagrafica!A:I,9,FALSE()))</f>
        <v/>
      </c>
    </row>
    <row r="200" customFormat="false" ht="15" hidden="false" customHeight="false" outlineLevel="0" collapsed="false">
      <c r="A200" s="22" t="str">
        <f aca="false">IF(AND(Giacenze!A198&lt;&gt;"",Giacenze!H198="SOTTO SCORTA"),Giacenze!A198,"")</f>
        <v/>
      </c>
      <c r="B200" s="22" t="str">
        <f aca="false">IF(A200="","",Giacenze!B198)</f>
        <v/>
      </c>
      <c r="C200" s="23" t="str">
        <f aca="false">IF(A200="","",Giacenze!F198)</f>
        <v/>
      </c>
      <c r="D200" s="23" t="str">
        <f aca="false">IF(A200="","",Giacenze!G198)</f>
        <v/>
      </c>
      <c r="E200" s="23" t="str">
        <f aca="false">IF(A200="","",MAX(D200*2-C200,D200-C200+1))</f>
        <v/>
      </c>
      <c r="F200" s="22" t="str">
        <f aca="false">IF(A200="","",VLOOKUP(A200,Anagrafica!A:I,9,FALSE()))</f>
        <v/>
      </c>
    </row>
    <row r="201" customFormat="false" ht="15" hidden="false" customHeight="false" outlineLevel="0" collapsed="false">
      <c r="A201" s="22" t="str">
        <f aca="false">IF(AND(Giacenze!A199&lt;&gt;"",Giacenze!H199="SOTTO SCORTA"),Giacenze!A199,"")</f>
        <v/>
      </c>
      <c r="B201" s="22" t="str">
        <f aca="false">IF(A201="","",Giacenze!B199)</f>
        <v/>
      </c>
      <c r="C201" s="23" t="str">
        <f aca="false">IF(A201="","",Giacenze!F199)</f>
        <v/>
      </c>
      <c r="D201" s="23" t="str">
        <f aca="false">IF(A201="","",Giacenze!G199)</f>
        <v/>
      </c>
      <c r="E201" s="23" t="str">
        <f aca="false">IF(A201="","",MAX(D201*2-C201,D201-C201+1))</f>
        <v/>
      </c>
      <c r="F201" s="22" t="str">
        <f aca="false">IF(A201="","",VLOOKUP(A201,Anagrafica!A:I,9,FALSE()))</f>
        <v/>
      </c>
    </row>
    <row r="202" customFormat="false" ht="15" hidden="false" customHeight="false" outlineLevel="0" collapsed="false">
      <c r="A202" s="22" t="str">
        <f aca="false">IF(AND(Giacenze!A200&lt;&gt;"",Giacenze!H200="SOTTO SCORTA"),Giacenze!A200,"")</f>
        <v/>
      </c>
      <c r="B202" s="22" t="str">
        <f aca="false">IF(A202="","",Giacenze!B200)</f>
        <v/>
      </c>
      <c r="C202" s="23" t="str">
        <f aca="false">IF(A202="","",Giacenze!F200)</f>
        <v/>
      </c>
      <c r="D202" s="23" t="str">
        <f aca="false">IF(A202="","",Giacenze!G200)</f>
        <v/>
      </c>
      <c r="E202" s="23" t="str">
        <f aca="false">IF(A202="","",MAX(D202*2-C202,D202-C202+1))</f>
        <v/>
      </c>
      <c r="F202" s="22" t="str">
        <f aca="false">IF(A202="","",VLOOKUP(A202,Anagrafica!A:I,9,FALSE()))</f>
        <v/>
      </c>
    </row>
  </sheetData>
  <mergeCells count="1"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8"/>
    <col collapsed="false" customWidth="true" hidden="false" outlineLevel="0" max="3" min="3" style="0" width="14"/>
    <col collapsed="false" customWidth="true" hidden="false" outlineLevel="0" max="4" min="4" style="0" width="26"/>
    <col collapsed="false" customWidth="true" hidden="false" outlineLevel="0" max="5" min="5" style="0" width="18"/>
    <col collapsed="false" customWidth="true" hidden="false" outlineLevel="0" max="6" min="6" style="0" width="26"/>
    <col collapsed="false" customWidth="true" hidden="false" outlineLevel="0" max="7" min="7" style="0" width="18"/>
    <col collapsed="false" customWidth="true" hidden="false" outlineLevel="0" max="9" min="8" style="0" width="20"/>
  </cols>
  <sheetData>
    <row r="1" customFormat="false" ht="27.75" hidden="false" customHeight="true" outlineLevel="0" collapsed="false">
      <c r="A1" s="7" t="s">
        <v>30</v>
      </c>
      <c r="B1" s="7" t="s">
        <v>140</v>
      </c>
      <c r="C1" s="7" t="s">
        <v>141</v>
      </c>
      <c r="D1" s="7" t="s">
        <v>142</v>
      </c>
      <c r="E1" s="7" t="s">
        <v>143</v>
      </c>
      <c r="F1" s="7" t="s">
        <v>144</v>
      </c>
      <c r="G1" s="7" t="s">
        <v>145</v>
      </c>
      <c r="H1" s="7" t="s">
        <v>146</v>
      </c>
      <c r="I1" s="7" t="s">
        <v>39</v>
      </c>
    </row>
    <row r="2" customFormat="false" ht="15" hidden="false" customHeight="false" outlineLevel="0" collapsed="false">
      <c r="A2" s="8" t="s">
        <v>45</v>
      </c>
      <c r="B2" s="8" t="s">
        <v>147</v>
      </c>
      <c r="C2" s="8" t="s">
        <v>148</v>
      </c>
      <c r="D2" s="8" t="s">
        <v>149</v>
      </c>
      <c r="E2" s="8" t="s">
        <v>150</v>
      </c>
      <c r="F2" s="8" t="s">
        <v>151</v>
      </c>
      <c r="G2" s="8" t="s">
        <v>152</v>
      </c>
      <c r="H2" s="8" t="s">
        <v>153</v>
      </c>
      <c r="I2" s="8"/>
    </row>
    <row r="3" customFormat="false" ht="15" hidden="false" customHeight="false" outlineLevel="0" collapsed="false">
      <c r="A3" s="8" t="s">
        <v>52</v>
      </c>
      <c r="B3" s="8" t="s">
        <v>154</v>
      </c>
      <c r="C3" s="8" t="s">
        <v>155</v>
      </c>
      <c r="D3" s="8" t="s">
        <v>156</v>
      </c>
      <c r="E3" s="8" t="s">
        <v>157</v>
      </c>
      <c r="F3" s="8" t="s">
        <v>158</v>
      </c>
      <c r="G3" s="8" t="s">
        <v>159</v>
      </c>
      <c r="H3" s="8" t="s">
        <v>160</v>
      </c>
      <c r="I3" s="8"/>
    </row>
    <row r="4" customFormat="false" ht="15" hidden="false" customHeight="false" outlineLevel="0" collapsed="false">
      <c r="A4" s="8" t="s">
        <v>60</v>
      </c>
      <c r="B4" s="8" t="s">
        <v>161</v>
      </c>
      <c r="C4" s="8" t="s">
        <v>162</v>
      </c>
      <c r="D4" s="8" t="s">
        <v>163</v>
      </c>
      <c r="E4" s="8" t="s">
        <v>164</v>
      </c>
      <c r="F4" s="8" t="s">
        <v>165</v>
      </c>
      <c r="G4" s="8" t="s">
        <v>166</v>
      </c>
      <c r="H4" s="8" t="s">
        <v>167</v>
      </c>
      <c r="I4" s="8"/>
    </row>
    <row r="5" customFormat="false" ht="15" hidden="false" customHeight="false" outlineLevel="0" collapsed="false">
      <c r="A5" s="8" t="s">
        <v>68</v>
      </c>
      <c r="B5" s="8" t="s">
        <v>168</v>
      </c>
      <c r="C5" s="8" t="s">
        <v>169</v>
      </c>
      <c r="D5" s="8" t="s">
        <v>170</v>
      </c>
      <c r="E5" s="8" t="s">
        <v>171</v>
      </c>
      <c r="F5" s="8" t="s">
        <v>172</v>
      </c>
      <c r="G5" s="8" t="s">
        <v>173</v>
      </c>
      <c r="H5" s="8" t="s">
        <v>174</v>
      </c>
      <c r="I5" s="8"/>
    </row>
    <row r="6" customFormat="false" ht="15" hidden="false" customHeight="false" outlineLevel="0" collapsed="false">
      <c r="A6" s="8" t="s">
        <v>76</v>
      </c>
      <c r="B6" s="8" t="s">
        <v>175</v>
      </c>
      <c r="C6" s="8" t="s">
        <v>176</v>
      </c>
      <c r="D6" s="8" t="s">
        <v>177</v>
      </c>
      <c r="E6" s="8" t="s">
        <v>157</v>
      </c>
      <c r="F6" s="8" t="s">
        <v>178</v>
      </c>
      <c r="G6" s="8" t="s">
        <v>179</v>
      </c>
      <c r="H6" s="8" t="s">
        <v>180</v>
      </c>
      <c r="I6" s="8"/>
    </row>
    <row r="7" customFormat="false" ht="1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</row>
    <row r="8" customFormat="false" ht="1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8"/>
    </row>
    <row r="9" customFormat="false" ht="15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</row>
    <row r="10" customFormat="false" ht="15" hidden="false" customHeight="false" outlineLevel="0" collapsed="false">
      <c r="A10" s="8"/>
      <c r="B10" s="8"/>
      <c r="C10" s="8"/>
      <c r="D10" s="8"/>
      <c r="E10" s="8"/>
      <c r="F10" s="8"/>
      <c r="G10" s="8"/>
      <c r="H10" s="8"/>
      <c r="I10" s="8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</row>
    <row r="12" customFormat="false" ht="1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</row>
    <row r="14" customFormat="false" ht="15" hidden="false" customHeight="false" outlineLevel="0" collapsed="false">
      <c r="A14" s="8"/>
      <c r="B14" s="8"/>
      <c r="C14" s="8"/>
      <c r="D14" s="8"/>
      <c r="E14" s="8"/>
      <c r="F14" s="8"/>
      <c r="G14" s="8"/>
      <c r="H14" s="8"/>
      <c r="I14" s="8"/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</row>
    <row r="16" customFormat="false" ht="15" hidden="false" customHeight="false" outlineLevel="0" collapsed="false">
      <c r="A16" s="8"/>
      <c r="B16" s="8"/>
      <c r="C16" s="8"/>
      <c r="D16" s="8"/>
      <c r="E16" s="8"/>
      <c r="F16" s="8"/>
      <c r="G16" s="8"/>
      <c r="H16" s="8"/>
      <c r="I16" s="8"/>
    </row>
    <row r="17" customFormat="false" ht="15" hidden="false" customHeight="false" outlineLevel="0" collapsed="false">
      <c r="A17" s="8"/>
      <c r="B17" s="8"/>
      <c r="C17" s="8"/>
      <c r="D17" s="8"/>
      <c r="E17" s="8"/>
      <c r="F17" s="8"/>
      <c r="G17" s="8"/>
      <c r="H17" s="8"/>
      <c r="I17" s="8"/>
    </row>
    <row r="18" customFormat="false" ht="15" hidden="false" customHeight="false" outlineLevel="0" collapsed="false">
      <c r="A18" s="8"/>
      <c r="B18" s="8"/>
      <c r="C18" s="8"/>
      <c r="D18" s="8"/>
      <c r="E18" s="8"/>
      <c r="F18" s="8"/>
      <c r="G18" s="8"/>
      <c r="H18" s="8"/>
      <c r="I18" s="8"/>
    </row>
    <row r="19" customFormat="false" ht="15" hidden="false" customHeight="false" outlineLevel="0" collapsed="false">
      <c r="A19" s="8"/>
      <c r="B19" s="8"/>
      <c r="C19" s="8"/>
      <c r="D19" s="8"/>
      <c r="E19" s="8"/>
      <c r="F19" s="8"/>
      <c r="G19" s="8"/>
      <c r="H19" s="8"/>
      <c r="I19" s="8"/>
    </row>
    <row r="20" customFormat="false" ht="15" hidden="false" customHeight="false" outlineLevel="0" collapsed="false">
      <c r="A20" s="8"/>
      <c r="B20" s="8"/>
      <c r="C20" s="8"/>
      <c r="D20" s="8"/>
      <c r="E20" s="8"/>
      <c r="F20" s="8"/>
      <c r="G20" s="8"/>
      <c r="H20" s="8"/>
      <c r="I20" s="8"/>
    </row>
    <row r="21" customFormat="false" ht="15" hidden="false" customHeight="false" outlineLevel="0" collapsed="false">
      <c r="A21" s="8"/>
      <c r="B21" s="8"/>
      <c r="C21" s="8"/>
      <c r="D21" s="8"/>
      <c r="E21" s="8"/>
      <c r="F21" s="8"/>
      <c r="G21" s="8"/>
      <c r="H21" s="8"/>
      <c r="I21" s="8"/>
    </row>
    <row r="22" customFormat="false" ht="1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</row>
    <row r="23" customFormat="false" ht="1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</row>
    <row r="24" customFormat="false" ht="1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</row>
    <row r="25" customFormat="false" ht="1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</row>
    <row r="26" customFormat="false" ht="1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</row>
    <row r="27" customFormat="false" ht="1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</row>
    <row r="28" customFormat="false" ht="1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</row>
    <row r="29" customFormat="false" ht="1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</row>
    <row r="30" customFormat="false" ht="1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</row>
    <row r="31" customFormat="false" ht="1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</row>
    <row r="32" customFormat="false" ht="1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</row>
    <row r="33" customFormat="false" ht="1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</row>
    <row r="34" customFormat="false" ht="1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</row>
    <row r="35" customFormat="false" ht="1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</row>
    <row r="36" customFormat="false" ht="1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</row>
    <row r="37" customFormat="false" ht="1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</row>
    <row r="38" customFormat="false" ht="1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</row>
    <row r="39" customFormat="false" ht="1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</row>
    <row r="40" customFormat="false" ht="1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</row>
    <row r="41" customFormat="false" ht="1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</row>
    <row r="42" customFormat="false" ht="1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</row>
    <row r="43" customFormat="false" ht="1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</row>
    <row r="44" customFormat="false" ht="1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</row>
    <row r="45" customFormat="false" ht="1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</row>
    <row r="46" customFormat="false" ht="1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</row>
    <row r="47" customFormat="false" ht="1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</row>
    <row r="48" customFormat="false" ht="1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</row>
    <row r="49" customFormat="false" ht="1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</row>
    <row r="50" customFormat="false" ht="1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</row>
    <row r="51" customFormat="false" ht="1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</row>
    <row r="52" customFormat="false" ht="1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</row>
    <row r="53" customFormat="false" ht="1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</row>
    <row r="54" customFormat="false" ht="1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</row>
    <row r="55" customFormat="false" ht="1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</row>
    <row r="56" customFormat="false" ht="1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</row>
    <row r="57" customFormat="false" ht="1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</row>
    <row r="58" customFormat="false" ht="1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</row>
    <row r="59" customFormat="false" ht="1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</row>
    <row r="60" customFormat="false" ht="1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</row>
    <row r="61" customFormat="false" ht="1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</row>
    <row r="62" customFormat="false" ht="1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</row>
    <row r="63" customFormat="false" ht="1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</row>
    <row r="64" customFormat="false" ht="1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</row>
    <row r="65" customFormat="false" ht="1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</row>
    <row r="66" customFormat="false" ht="1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</row>
    <row r="67" customFormat="false" ht="1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</row>
    <row r="68" customFormat="false" ht="1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</row>
    <row r="69" customFormat="false" ht="1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</row>
    <row r="70" customFormat="false" ht="1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</row>
    <row r="71" customFormat="false" ht="1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</row>
    <row r="72" customFormat="false" ht="1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</row>
    <row r="73" customFormat="false" ht="1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</row>
    <row r="74" customFormat="false" ht="1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</row>
    <row r="75" customFormat="false" ht="1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</row>
    <row r="76" customFormat="false" ht="1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</row>
    <row r="77" customFormat="false" ht="1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</row>
    <row r="78" customFormat="false" ht="1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</row>
    <row r="79" customFormat="false" ht="1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</row>
    <row r="80" customFormat="false" ht="1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</row>
    <row r="81" customFormat="false" ht="1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</row>
    <row r="82" customFormat="false" ht="1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</row>
    <row r="83" customFormat="false" ht="1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</row>
    <row r="84" customFormat="false" ht="1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</row>
    <row r="85" customFormat="false" ht="1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</row>
    <row r="86" customFormat="false" ht="1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</row>
    <row r="87" customFormat="false" ht="1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</row>
    <row r="88" customFormat="false" ht="1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</row>
    <row r="89" customFormat="false" ht="1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</row>
    <row r="90" customFormat="false" ht="1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</row>
    <row r="91" customFormat="false" ht="1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</row>
    <row r="92" customFormat="false" ht="1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</row>
    <row r="93" customFormat="false" ht="1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</row>
    <row r="94" customFormat="false" ht="1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</row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</row>
    <row r="96" customFormat="false" ht="1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</row>
    <row r="97" customFormat="false" ht="1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</row>
    <row r="98" customFormat="false" ht="1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</row>
    <row r="99" customFormat="false" ht="1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4"/>
    <col collapsed="false" customWidth="true" hidden="false" outlineLevel="0" max="3" min="3" style="0" width="22"/>
    <col collapsed="false" customWidth="true" hidden="false" outlineLevel="0" max="4" min="4" style="0" width="36"/>
    <col collapsed="false" customWidth="true" hidden="false" outlineLevel="0" max="5" min="5" style="0" width="16"/>
    <col collapsed="false" customWidth="true" hidden="false" outlineLevel="0" max="6" min="6" style="0" width="20"/>
  </cols>
  <sheetData>
    <row r="2" customFormat="false" ht="19.7" hidden="false" customHeight="false" outlineLevel="0" collapsed="false">
      <c r="B2" s="1" t="s">
        <v>181</v>
      </c>
      <c r="C2" s="1"/>
      <c r="D2" s="1"/>
      <c r="E2" s="1"/>
      <c r="F2" s="1"/>
    </row>
    <row r="5" customFormat="false" ht="24" hidden="false" customHeight="true" outlineLevel="0" collapsed="false">
      <c r="B5" s="24" t="s">
        <v>182</v>
      </c>
      <c r="C5" s="24"/>
      <c r="D5" s="24"/>
      <c r="E5" s="25" t="n">
        <f aca="false">COUNTA(Anagrafica!A2:A200)</f>
        <v>10</v>
      </c>
      <c r="F5" s="25"/>
    </row>
    <row r="6" customFormat="false" ht="24" hidden="false" customHeight="true" outlineLevel="0" collapsed="false">
      <c r="B6" s="24" t="s">
        <v>183</v>
      </c>
      <c r="C6" s="24"/>
      <c r="D6" s="24"/>
      <c r="E6" s="25" t="n">
        <f aca="false">SUM(Giacenze!F2:F200)</f>
        <v>246</v>
      </c>
      <c r="F6" s="25"/>
    </row>
    <row r="7" customFormat="false" ht="24" hidden="false" customHeight="true" outlineLevel="0" collapsed="false">
      <c r="B7" s="24" t="s">
        <v>184</v>
      </c>
      <c r="C7" s="24"/>
      <c r="D7" s="24"/>
      <c r="E7" s="26" t="n">
        <f aca="false">SUM(Giacenze!J2:J200)</f>
        <v>578.4</v>
      </c>
      <c r="F7" s="26"/>
    </row>
    <row r="8" customFormat="false" ht="24" hidden="false" customHeight="true" outlineLevel="0" collapsed="false">
      <c r="B8" s="24" t="s">
        <v>185</v>
      </c>
      <c r="C8" s="24"/>
      <c r="D8" s="24"/>
      <c r="E8" s="25" t="n">
        <f aca="false">COUNTIF(Giacenze!H2:H200,"SOTTO SCORTA")</f>
        <v>7</v>
      </c>
      <c r="F8" s="25"/>
    </row>
    <row r="9" customFormat="false" ht="24" hidden="false" customHeight="true" outlineLevel="0" collapsed="false">
      <c r="B9" s="24" t="s">
        <v>186</v>
      </c>
      <c r="C9" s="24"/>
      <c r="D9" s="24"/>
      <c r="E9" s="25" t="n">
        <f aca="false">COUNTIF(Giacenze!H2:H200,"OK")</f>
        <v>3</v>
      </c>
      <c r="F9" s="25"/>
    </row>
    <row r="10" customFormat="false" ht="24" hidden="false" customHeight="true" outlineLevel="0" collapsed="false">
      <c r="B10" s="24" t="s">
        <v>187</v>
      </c>
      <c r="C10" s="24"/>
      <c r="D10" s="24"/>
      <c r="E10" s="25" t="n">
        <f aca="false">COUNTA(Movimenti!A2:A1000)</f>
        <v>25</v>
      </c>
      <c r="F10" s="25"/>
    </row>
    <row r="11" customFormat="false" ht="24" hidden="false" customHeight="true" outlineLevel="0" collapsed="false">
      <c r="B11" s="24" t="s">
        <v>188</v>
      </c>
      <c r="C11" s="24"/>
      <c r="D11" s="24"/>
      <c r="E11" s="25" t="n">
        <f aca="false">SUMIF(Movimenti!D:D,"Carico",Movimenti!E:E)</f>
        <v>498</v>
      </c>
      <c r="F11" s="25"/>
    </row>
    <row r="12" customFormat="false" ht="24" hidden="false" customHeight="true" outlineLevel="0" collapsed="false">
      <c r="B12" s="24" t="s">
        <v>189</v>
      </c>
      <c r="C12" s="24"/>
      <c r="D12" s="24"/>
      <c r="E12" s="25" t="n">
        <f aca="false">SUMIF(Movimenti!D:D,"Scarico",Movimenti!E:E)</f>
        <v>252</v>
      </c>
      <c r="F12" s="25"/>
    </row>
    <row r="13" customFormat="false" ht="24" hidden="false" customHeight="true" outlineLevel="0" collapsed="false">
      <c r="B13" s="24" t="s">
        <v>190</v>
      </c>
      <c r="C13" s="24"/>
      <c r="D13" s="24"/>
      <c r="E13" s="25" t="n">
        <f aca="false">COUNTA(Fornitori!A2:A100)</f>
        <v>5</v>
      </c>
      <c r="F13" s="25"/>
    </row>
    <row r="16" customFormat="false" ht="15" hidden="false" customHeight="false" outlineLevel="0" collapsed="false">
      <c r="B16" s="2" t="s">
        <v>191</v>
      </c>
      <c r="C16" s="2"/>
      <c r="D16" s="2"/>
      <c r="E16" s="2"/>
      <c r="F16" s="2"/>
    </row>
    <row r="17" customFormat="false" ht="15" hidden="false" customHeight="false" outlineLevel="0" collapsed="false">
      <c r="B17" s="7" t="s">
        <v>192</v>
      </c>
      <c r="C17" s="7" t="s">
        <v>30</v>
      </c>
      <c r="D17" s="7" t="s">
        <v>31</v>
      </c>
      <c r="E17" s="7" t="s">
        <v>193</v>
      </c>
      <c r="F17" s="7" t="s">
        <v>194</v>
      </c>
    </row>
    <row r="18" customFormat="false" ht="15" hidden="false" customHeight="false" outlineLevel="0" collapsed="false">
      <c r="B18" s="10" t="n">
        <v>1</v>
      </c>
      <c r="C18" s="8" t="str">
        <f aca="false">IFERROR(INDEX(Giacenze!A2:A200,MATCH(LARGE(Giacenze!E2:E200,1),Giacenze!E2:E200,0)),"")</f>
        <v>PASTA-500</v>
      </c>
      <c r="D18" s="8" t="str">
        <f aca="false">IFERROR(INDEX(Giacenze!B2:B200,MATCH(LARGE(Giacenze!E2:E200,1),Giacenze!E2:E200,0)),"")</f>
        <v>Pasta secca 500 g - formato spaghetti</v>
      </c>
      <c r="E18" s="10" t="n">
        <f aca="false">IFERROR(LARGE(Giacenze!E2:E200,1),"")</f>
        <v>60</v>
      </c>
      <c r="F18" s="9" t="n">
        <f aca="false">IFERROR(LARGE(Giacenze!E2:E200,1)*INDEX(Giacenze!I2:I200,MATCH(LARGE(Giacenze!E2:E200,1),Giacenze!E2:E200,0)),"")</f>
        <v>51</v>
      </c>
    </row>
    <row r="19" customFormat="false" ht="15" hidden="false" customHeight="false" outlineLevel="0" collapsed="false">
      <c r="B19" s="10" t="n">
        <v>2</v>
      </c>
      <c r="C19" s="8" t="str">
        <f aca="false">IFERROR(INDEX(Giacenze!A2:A200,MATCH(LARGE(Giacenze!E2:E200,2),Giacenze!E2:E200,0)),"")</f>
        <v>CIOC-100</v>
      </c>
      <c r="D19" s="8" t="str">
        <f aca="false">IFERROR(INDEX(Giacenze!B2:B200,MATCH(LARGE(Giacenze!E2:E200,2),Giacenze!E2:E200,0)),"")</f>
        <v>Cioccolato fondente 100 g</v>
      </c>
      <c r="E19" s="10" t="n">
        <f aca="false">IFERROR(LARGE(Giacenze!E2:E200,2),"")</f>
        <v>55</v>
      </c>
      <c r="F19" s="9" t="n">
        <f aca="false">IFERROR(LARGE(Giacenze!E2:E200,2)*INDEX(Giacenze!I2:I200,MATCH(LARGE(Giacenze!E2:E200,2),Giacenze!E2:E200,0)),"")</f>
        <v>60.5</v>
      </c>
    </row>
    <row r="20" customFormat="false" ht="15" hidden="false" customHeight="false" outlineLevel="0" collapsed="false">
      <c r="B20" s="10" t="n">
        <v>3</v>
      </c>
      <c r="C20" s="8" t="str">
        <f aca="false">IFERROR(INDEX(Giacenze!A2:A200,MATCH(LARGE(Giacenze!E2:E200,3),Giacenze!E2:E200,0)),"")</f>
        <v>CAFFE-250</v>
      </c>
      <c r="D20" s="8" t="str">
        <f aca="false">IFERROR(INDEX(Giacenze!B2:B200,MATCH(LARGE(Giacenze!E2:E200,3),Giacenze!E2:E200,0)),"")</f>
        <v>Caffè macinato 250 g</v>
      </c>
      <c r="E20" s="10" t="n">
        <f aca="false">IFERROR(LARGE(Giacenze!E2:E200,3),"")</f>
        <v>40</v>
      </c>
      <c r="F20" s="9" t="n">
        <f aca="false">IFERROR(LARGE(Giacenze!E2:E200,3)*INDEX(Giacenze!I2:I200,MATCH(LARGE(Giacenze!E2:E200,3),Giacenze!E2:E200,0)),"")</f>
        <v>96</v>
      </c>
    </row>
    <row r="21" customFormat="false" ht="15" hidden="false" customHeight="false" outlineLevel="0" collapsed="false">
      <c r="B21" s="10" t="n">
        <v>4</v>
      </c>
      <c r="C21" s="8" t="str">
        <f aca="false">IFERROR(INDEX(Giacenze!A2:A200,MATCH(LARGE(Giacenze!E2:E200,4),Giacenze!E2:E200,0)),"")</f>
        <v>VINO-ROSS-075</v>
      </c>
      <c r="D21" s="8" t="str">
        <f aca="false">IFERROR(INDEX(Giacenze!B2:B200,MATCH(LARGE(Giacenze!E2:E200,4),Giacenze!E2:E200,0)),"")</f>
        <v>Vino rosso 0,75 L - Cantina Marini</v>
      </c>
      <c r="E21" s="10" t="n">
        <f aca="false">IFERROR(LARGE(Giacenze!E2:E200,4),"")</f>
        <v>30</v>
      </c>
      <c r="F21" s="9" t="n">
        <f aca="false">IFERROR(LARGE(Giacenze!E2:E200,4)*INDEX(Giacenze!I2:I200,MATCH(LARGE(Giacenze!E2:E200,4),Giacenze!E2:E200,0)),"")</f>
        <v>135</v>
      </c>
    </row>
    <row r="22" customFormat="false" ht="15" hidden="false" customHeight="false" outlineLevel="0" collapsed="false">
      <c r="B22" s="10" t="n">
        <v>5</v>
      </c>
      <c r="C22" s="8" t="str">
        <f aca="false">IFERROR(INDEX(Giacenze!A2:A200,MATCH(LARGE(Giacenze!E2:E200,5),Giacenze!E2:E200,0)),"")</f>
        <v>CARTA-IG-12</v>
      </c>
      <c r="D22" s="8" t="str">
        <f aca="false">IFERROR(INDEX(Giacenze!B2:B200,MATCH(LARGE(Giacenze!E2:E200,5),Giacenze!E2:E200,0)),"")</f>
        <v>Carta igienica 12 rotoli</v>
      </c>
      <c r="E22" s="10" t="n">
        <f aca="false">IFERROR(LARGE(Giacenze!E2:E200,5),"")</f>
        <v>16</v>
      </c>
      <c r="F22" s="9" t="n">
        <f aca="false">IFERROR(LARGE(Giacenze!E2:E200,5)*INDEX(Giacenze!I2:I200,MATCH(LARGE(Giacenze!E2:E200,5),Giacenze!E2:E200,0)),"")</f>
        <v>51.2</v>
      </c>
    </row>
    <row r="25" customFormat="false" ht="15" hidden="false" customHeight="false" outlineLevel="0" collapsed="false">
      <c r="B25" s="21" t="s">
        <v>195</v>
      </c>
      <c r="C25" s="21"/>
      <c r="D25" s="21"/>
      <c r="E25" s="21"/>
      <c r="F25" s="21"/>
    </row>
  </sheetData>
  <mergeCells count="21">
    <mergeCell ref="B2:F2"/>
    <mergeCell ref="B5:D5"/>
    <mergeCell ref="E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6:F16"/>
    <mergeCell ref="B25:F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2026-05-10T15:33:38Z</dcterms:created>
  <dc:creator>openpyxl</dc:creator>
  <dc:description/>
  <dc:language>en-US</dc:language>
  <cp:lastModifiedBy/>
  <dcterms:modified xsi:type="dcterms:W3CDTF">2026-05-10T15:33:39Z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